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HP COMPUTER\Documents\PADAMAG\PPM A PUBLIE\"/>
    </mc:Choice>
  </mc:AlternateContent>
  <xr:revisionPtr revIDLastSave="0" documentId="8_{62BA35EA-C7A2-4F45-8F0F-653CCF44A3ED}" xr6:coauthVersionLast="47" xr6:coauthVersionMax="47" xr10:uidLastSave="{00000000-0000-0000-0000-000000000000}"/>
  <bookViews>
    <workbookView xWindow="-108" yWindow="-108" windowWidth="23256" windowHeight="12456" xr2:uid="{00000000-000D-0000-FFFF-FFFF00000000}"/>
  </bookViews>
  <sheets>
    <sheet name="B-T-C" sheetId="1" r:id="rId1"/>
  </sheets>
  <externalReferences>
    <externalReference r:id="rId2"/>
    <externalReference r:id="rId3"/>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1" l="1"/>
  <c r="E91" i="1"/>
  <c r="H41" i="1"/>
  <c r="H43" i="1"/>
  <c r="H44" i="1"/>
  <c r="H45" i="1"/>
  <c r="H46" i="1"/>
  <c r="H47" i="1"/>
  <c r="H48" i="1"/>
  <c r="I42" i="1"/>
  <c r="I43" i="1"/>
  <c r="I44" i="1"/>
  <c r="I45" i="1"/>
  <c r="I46" i="1"/>
  <c r="I47" i="1"/>
  <c r="I48" i="1"/>
  <c r="J43" i="1"/>
  <c r="J44" i="1"/>
  <c r="J45" i="1"/>
  <c r="J46" i="1"/>
  <c r="J47" i="1"/>
  <c r="J48" i="1"/>
  <c r="L43" i="1"/>
  <c r="L44" i="1"/>
  <c r="L45" i="1"/>
  <c r="L46" i="1"/>
  <c r="L47" i="1"/>
  <c r="L48" i="1"/>
  <c r="L42" i="1"/>
  <c r="J42" i="1"/>
  <c r="H42" i="1"/>
  <c r="L41" i="1"/>
  <c r="J41" i="1"/>
  <c r="I41" i="1"/>
  <c r="L40" i="1"/>
  <c r="J40" i="1"/>
  <c r="H40" i="1"/>
  <c r="I40" i="1"/>
  <c r="H27" i="1"/>
  <c r="I27" i="1"/>
  <c r="J27" i="1"/>
  <c r="L27" i="1"/>
  <c r="L26" i="1"/>
  <c r="J26" i="1"/>
  <c r="H26" i="1"/>
  <c r="I26" i="1"/>
  <c r="L25" i="1"/>
  <c r="J25" i="1"/>
  <c r="H25" i="1"/>
  <c r="I25" i="1"/>
  <c r="L88" i="1"/>
  <c r="L90" i="1"/>
  <c r="J88" i="1"/>
  <c r="J90" i="1"/>
  <c r="H88" i="1"/>
  <c r="H90" i="1"/>
  <c r="I88" i="1"/>
  <c r="I90" i="1"/>
  <c r="L87" i="1"/>
  <c r="J87" i="1"/>
  <c r="H87" i="1"/>
  <c r="I87" i="1"/>
  <c r="L86" i="1"/>
  <c r="J86" i="1"/>
  <c r="H86" i="1"/>
  <c r="I86" i="1"/>
  <c r="L85" i="1"/>
  <c r="J85" i="1"/>
  <c r="H85" i="1"/>
  <c r="I85" i="1"/>
  <c r="L84" i="1"/>
  <c r="J84" i="1"/>
  <c r="H84" i="1"/>
  <c r="I84" i="1"/>
  <c r="L83" i="1"/>
  <c r="J83" i="1"/>
  <c r="H83" i="1"/>
  <c r="I83" i="1"/>
  <c r="L82" i="1"/>
  <c r="J82" i="1"/>
  <c r="H82" i="1"/>
  <c r="I82" i="1"/>
  <c r="L81" i="1"/>
  <c r="J81" i="1"/>
  <c r="H81" i="1"/>
  <c r="I81" i="1"/>
  <c r="L80" i="1"/>
  <c r="J80" i="1"/>
  <c r="H80" i="1"/>
  <c r="I80" i="1"/>
  <c r="L79" i="1"/>
  <c r="J79" i="1"/>
  <c r="H79" i="1"/>
  <c r="I79" i="1"/>
  <c r="L78" i="1"/>
  <c r="J78" i="1"/>
  <c r="H78" i="1"/>
  <c r="I78" i="1"/>
  <c r="L77" i="1"/>
  <c r="J77" i="1"/>
  <c r="H77" i="1"/>
  <c r="I77" i="1"/>
  <c r="L76" i="1"/>
  <c r="J76" i="1"/>
  <c r="H76" i="1"/>
  <c r="I76" i="1"/>
  <c r="L75" i="1"/>
  <c r="J75" i="1"/>
  <c r="I75" i="1"/>
  <c r="H75" i="1"/>
  <c r="L74" i="1"/>
  <c r="J74" i="1"/>
  <c r="I74" i="1"/>
  <c r="H74" i="1"/>
  <c r="L73" i="1"/>
  <c r="J73" i="1"/>
  <c r="I73" i="1"/>
  <c r="H73" i="1"/>
  <c r="L72" i="1"/>
  <c r="J72" i="1"/>
  <c r="I72" i="1"/>
  <c r="H72" i="1"/>
  <c r="L70" i="1"/>
  <c r="J70" i="1"/>
  <c r="I70" i="1"/>
  <c r="H70" i="1"/>
  <c r="L69" i="1"/>
  <c r="J69" i="1"/>
  <c r="I69" i="1"/>
  <c r="H69" i="1"/>
  <c r="L68" i="1"/>
  <c r="J68" i="1"/>
  <c r="I68" i="1"/>
  <c r="H68" i="1"/>
  <c r="L67" i="1"/>
  <c r="J67" i="1"/>
  <c r="I67" i="1"/>
  <c r="H67" i="1"/>
  <c r="L66" i="1"/>
  <c r="J66" i="1"/>
  <c r="I66" i="1"/>
  <c r="H66" i="1"/>
  <c r="L65" i="1"/>
  <c r="J65" i="1"/>
  <c r="I65" i="1"/>
  <c r="H65" i="1"/>
  <c r="L64" i="1"/>
  <c r="J64" i="1"/>
  <c r="I64" i="1"/>
  <c r="H64" i="1"/>
  <c r="L63" i="1"/>
  <c r="J63" i="1"/>
  <c r="I63" i="1"/>
  <c r="H63" i="1"/>
  <c r="L62" i="1"/>
  <c r="J62" i="1"/>
  <c r="I62" i="1"/>
  <c r="H62" i="1"/>
  <c r="L61" i="1"/>
  <c r="J61" i="1"/>
  <c r="I61" i="1"/>
  <c r="H61" i="1"/>
  <c r="L60" i="1"/>
  <c r="J60" i="1"/>
  <c r="I60" i="1"/>
  <c r="H60" i="1"/>
  <c r="L59" i="1"/>
  <c r="J59" i="1"/>
  <c r="I59" i="1"/>
  <c r="H59" i="1"/>
  <c r="L57" i="1"/>
  <c r="J57" i="1"/>
  <c r="I57" i="1"/>
  <c r="H57" i="1"/>
  <c r="L56" i="1"/>
  <c r="J56" i="1"/>
  <c r="I56" i="1"/>
  <c r="H56" i="1"/>
  <c r="L55" i="1"/>
  <c r="J55" i="1"/>
  <c r="I55" i="1"/>
  <c r="H55" i="1"/>
  <c r="L54" i="1"/>
  <c r="J54" i="1"/>
  <c r="I54" i="1"/>
  <c r="H54" i="1"/>
  <c r="L53" i="1"/>
  <c r="I53" i="1"/>
  <c r="H53" i="1"/>
  <c r="J53" i="1"/>
  <c r="L52" i="1"/>
  <c r="I52" i="1"/>
  <c r="H52" i="1"/>
  <c r="J52" i="1"/>
  <c r="L51" i="1"/>
  <c r="J51" i="1"/>
  <c r="I51" i="1"/>
  <c r="H51" i="1"/>
  <c r="L50" i="1"/>
  <c r="J50" i="1"/>
  <c r="I50" i="1"/>
  <c r="H50" i="1"/>
  <c r="L49" i="1"/>
  <c r="J49" i="1"/>
  <c r="I49" i="1"/>
  <c r="H49" i="1"/>
  <c r="L39" i="1"/>
  <c r="J39" i="1"/>
  <c r="I39" i="1"/>
  <c r="H39" i="1"/>
  <c r="L38" i="1"/>
  <c r="J38" i="1"/>
  <c r="I38" i="1"/>
  <c r="H38" i="1"/>
  <c r="L37" i="1"/>
  <c r="J37" i="1"/>
  <c r="I37" i="1"/>
  <c r="H37" i="1"/>
  <c r="L36" i="1"/>
  <c r="J36" i="1"/>
  <c r="I36" i="1"/>
  <c r="H36" i="1"/>
  <c r="L35" i="1"/>
  <c r="J35" i="1"/>
  <c r="I35" i="1"/>
  <c r="H35" i="1"/>
  <c r="L34" i="1"/>
  <c r="J34" i="1"/>
  <c r="I34" i="1"/>
  <c r="H34" i="1"/>
  <c r="L33" i="1"/>
  <c r="J33" i="1"/>
  <c r="I33" i="1"/>
  <c r="H33" i="1"/>
  <c r="L32" i="1"/>
  <c r="J32" i="1"/>
  <c r="I32" i="1"/>
  <c r="H32" i="1"/>
  <c r="L31" i="1"/>
  <c r="J31" i="1"/>
  <c r="I31" i="1"/>
  <c r="H31" i="1"/>
  <c r="L30" i="1"/>
  <c r="J30" i="1"/>
  <c r="I30" i="1"/>
  <c r="H30" i="1"/>
  <c r="L29" i="1"/>
  <c r="J29" i="1"/>
  <c r="I29" i="1"/>
  <c r="H29" i="1"/>
  <c r="L28" i="1"/>
  <c r="J28" i="1"/>
  <c r="I28" i="1"/>
  <c r="H28" i="1"/>
  <c r="L24" i="1"/>
  <c r="J24" i="1"/>
  <c r="I24" i="1"/>
  <c r="H24" i="1"/>
  <c r="L23" i="1"/>
  <c r="J23" i="1"/>
  <c r="I23" i="1"/>
  <c r="H23" i="1"/>
  <c r="L22" i="1"/>
  <c r="J22" i="1"/>
  <c r="I22" i="1"/>
  <c r="H22" i="1"/>
  <c r="L21" i="1"/>
  <c r="J21" i="1"/>
  <c r="I21" i="1"/>
  <c r="H21" i="1"/>
  <c r="L20" i="1"/>
  <c r="J20" i="1"/>
  <c r="I20" i="1"/>
  <c r="H20" i="1"/>
  <c r="L19" i="1"/>
  <c r="J19" i="1"/>
  <c r="I19" i="1"/>
  <c r="H19" i="1"/>
  <c r="L18" i="1"/>
  <c r="J18" i="1"/>
  <c r="I18" i="1"/>
  <c r="H18" i="1"/>
  <c r="L17" i="1"/>
  <c r="J17" i="1"/>
  <c r="I17" i="1"/>
  <c r="L16" i="1"/>
  <c r="J16" i="1"/>
  <c r="I16" i="1"/>
  <c r="L15" i="1"/>
  <c r="J15" i="1"/>
  <c r="I15" i="1"/>
  <c r="L14" i="1"/>
  <c r="J14" i="1"/>
  <c r="I14" i="1"/>
  <c r="H14" i="1"/>
  <c r="L13" i="1"/>
  <c r="J13" i="1"/>
  <c r="I13" i="1"/>
  <c r="H12" i="1"/>
  <c r="I12" i="1"/>
  <c r="J12" i="1"/>
  <c r="L12" i="1"/>
  <c r="L89" i="1"/>
  <c r="J89" i="1"/>
  <c r="I89" i="1"/>
  <c r="H89" i="1"/>
</calcChain>
</file>

<file path=xl/sharedStrings.xml><?xml version="1.0" encoding="utf-8"?>
<sst xmlns="http://schemas.openxmlformats.org/spreadsheetml/2006/main" count="423" uniqueCount="130">
  <si>
    <t>Nom du Projet/Programme :</t>
  </si>
  <si>
    <t>Système de passation de marchés*</t>
  </si>
  <si>
    <t xml:space="preserve">Numéro du Package </t>
  </si>
  <si>
    <t>Description du Package</t>
  </si>
  <si>
    <t xml:space="preserve">  ̃</t>
  </si>
  <si>
    <t>Coût Estimatif (UC)**</t>
  </si>
  <si>
    <t>Mode de Passation de Marchés</t>
  </si>
  <si>
    <t>Date de publication de l'AAO</t>
  </si>
  <si>
    <t xml:space="preserve">Date de clôture/Date d'ouverture des offres ou propositions </t>
  </si>
  <si>
    <t>Date d'attribution du contrat</t>
  </si>
  <si>
    <t>Montant du contrat (insérer la monnaie) *+</t>
  </si>
  <si>
    <t xml:space="preserve">Date d'achèvement du contrat </t>
  </si>
  <si>
    <t>Commentaires pour l'exécution du contrat</t>
  </si>
  <si>
    <t>Coût Total</t>
  </si>
  <si>
    <t>*</t>
  </si>
  <si>
    <t>Insérer le système ou le régime de passation de marché utilisé pour la transaction de passation de marché dans le cadre du projet (PMPs du SPME, de la Banque ou de Tierce Partie)</t>
  </si>
  <si>
    <t>Indiquer les Biens, les Travaux, les Services autres que les Services de Consultant, les Services de Consultants</t>
  </si>
  <si>
    <t>**</t>
  </si>
  <si>
    <t>Coût total du Package, du lot ou de la transaction de passation de marché en UC figurant dans le REP</t>
  </si>
  <si>
    <t>***</t>
  </si>
  <si>
    <t>*+</t>
  </si>
  <si>
    <t xml:space="preserve">Indiquer la monnaie du contrat </t>
  </si>
  <si>
    <t>Catégorie  ̃</t>
  </si>
  <si>
    <t>Contrôle et Audit - Examen de la Banque (Préalable /à Postériori)***</t>
  </si>
  <si>
    <t>Indiquer la modalité de contrôle - Audit des acquisitions dans le cadre du SPME / Examen préalable / Examen a posteriori</t>
  </si>
  <si>
    <t>Pays / Organe d'Exécution :</t>
  </si>
  <si>
    <t>Système BAD</t>
  </si>
  <si>
    <t>Etudes et contrôle des travaux d'aménagements et de réhabilitation de 4 000 ha pour la production de maïs et de soja, du domaine expérimental du CRA de Bordo et du CRA de Kilissi pour la production de semences de pré-base et de base de maïs et de soja et Infrastructures pastorales</t>
  </si>
  <si>
    <t xml:space="preserve"> (SFQC)</t>
  </si>
  <si>
    <t>A priori</t>
  </si>
  <si>
    <t>Etudes et contrôle des travaux de construction et/ou de réhabilitation d'infrastructures diverses (pastorales, unité de transformation semi- industrielle d'aliments de volaille, 12 unités de transformation artisanale de maïs et soja pour des femmes, marchés de collecte, de gros, Centre semencier de Bordo, magasin de stockage et de conditionnement du CRA de Bordo,    magasins de stockage et distribution des intrants et produits agricoles</t>
  </si>
  <si>
    <t xml:space="preserve">A Posteriori </t>
  </si>
  <si>
    <t>SERVICE</t>
  </si>
  <si>
    <t>Etudes et contrôle des travaux de réhabilitation de pistes agricoles</t>
  </si>
  <si>
    <t>A Posteriori</t>
  </si>
  <si>
    <t>Appui à la mise en place d’un cadre légal national pour la mise en place de système d’entreposage intelligent</t>
  </si>
  <si>
    <t>Appui à la définition du cadre institutionnel du SRE (Autorité de Régulation du Système de Récépissé d’Entreposage)</t>
  </si>
  <si>
    <t xml:space="preserve">Appui au développement d'API (chez les PSF) en vue de favoriser les opérations "Push « &amp; "Pull" (entre compte mobile money et compte bancaire) </t>
  </si>
  <si>
    <t xml:space="preserve">Sensibilisation et engagement des parties prenantes, y compris la communication globale autour des fonctionnalités de la plateforme multiservices </t>
  </si>
  <si>
    <t>Education financière et technologique (y compris en langues locales)</t>
  </si>
  <si>
    <t>Recrutement consultant pour l’appui à la production de données statistiques catégorielles portant sur les filières, segments, capacités de production, défis, opportunités des femmes dans le secteur agricole en Guinée</t>
  </si>
  <si>
    <t>Recrutement d’une ONG pour la mise en place de la plateforme de soja et renforcement de leur capacité</t>
  </si>
  <si>
    <t>Mise en place d'un système de suivi-évaluation informatisé</t>
  </si>
  <si>
    <t>SQC</t>
  </si>
  <si>
    <t>Etude de la situation de référence</t>
  </si>
  <si>
    <t>Services de consultants pour les activités de communication et de visibilité du projet</t>
  </si>
  <si>
    <t>Audit comptable, financier et des acquisitions</t>
  </si>
  <si>
    <t>Elaboration Manuel de Procédures administratives, financières et comptables de l'UGP</t>
  </si>
  <si>
    <t>Reboisement compensatoire des 819 arbres perdus</t>
  </si>
  <si>
    <t>Audit annuel de performance environnementale et sociale du projet</t>
  </si>
  <si>
    <t>Réalisation et mise en œuvre d’éventuel PAR</t>
  </si>
  <si>
    <t xml:space="preserve">Formation sur la mise en œuvre des mesures environnementales et sociales (EIES, PAR, CGES, CPR, audit, etc.) à l'endroit des parties prenantes </t>
  </si>
  <si>
    <t xml:space="preserve">Formation des Acteurs impliqués dans la vente et application des pesticides </t>
  </si>
  <si>
    <t>Recrutement d’un Spécialiste en sauvegardes environnementale et sociale</t>
  </si>
  <si>
    <t>Recrutement d’un Spécialiste en finance digitale et gestion des connaissances</t>
  </si>
  <si>
    <t>Diverse Consultations</t>
  </si>
  <si>
    <t>Recrutement de 3 développeurs en appui aux développeurs de FODA</t>
  </si>
  <si>
    <t>ED</t>
  </si>
  <si>
    <t>Formation des aviculteurs en techniques de formulation d'aliments pour volailles, à base de maïs et de soja et de ses dérivés (DNAPA)</t>
  </si>
  <si>
    <t>Supervision des études et travaux de construction avec la DNGR</t>
  </si>
  <si>
    <t>Appui en acquisition de semences de base de maïs et de de soja au profit des OP multiplicateurs de semences certifiées avec IRAG</t>
  </si>
  <si>
    <t>Campagne d'information, de sensibilisation et de sélection des producteurs dont 30% de femmes avec FUPROMA</t>
  </si>
  <si>
    <t>Promotion des Technologies pour la Transformation de l’Agriculture Africaine (Convention avec TAAT/IITA)</t>
  </si>
  <si>
    <t>Etudes et Contrôle des travaux de
Construction/réhabilitation du siège de l'UGP</t>
  </si>
  <si>
    <t xml:space="preserve"> SMC</t>
  </si>
  <si>
    <t>(SCI)</t>
  </si>
  <si>
    <t>Realisation des EIES specifiques</t>
  </si>
  <si>
    <t>Mise en œuvre des PGES (y compris le mécanisme de gestion des plaintes)</t>
  </si>
  <si>
    <t>TRAVAUX</t>
  </si>
  <si>
    <t>AOO</t>
  </si>
  <si>
    <t>Aménagement hydroagricole du domaine expérimental du Centre de Recherche Agronomique (CRA) de Bordo et du CRA de Kilissi pour la production de semences de pré-base et de base de maïs et de soja</t>
  </si>
  <si>
    <t>Aménagements sommaires des espaces pastoraux (délimitation, ouverture des passages, parcellement, assolement)</t>
  </si>
  <si>
    <t>Construction de 6 forages pastoraux équipés de système de pompages solaires avec abreuvoir (1 forage pour 500 ha d’unité pastorale), six (6) couloirs de vaccination et Aménagement de 6 points d’eau pour l’alimentation en eau du bétail</t>
  </si>
  <si>
    <t>Enrechissement de 3 000 ha de paturage naturel</t>
  </si>
  <si>
    <t>Construction d’une unité de transformation semi-industrielle de maïs et soja en aliments de volaille à Kankan et de 12 unités de transformation artisanale de maïs et de soja en bloc multi nutritionnel de bétail pour les femmes</t>
  </si>
  <si>
    <t>Construction de 3 marchés de collecte et de 2 marchés de gros</t>
  </si>
  <si>
    <t>Réhabilitation d’infrastructures de stockage (entre semencier de Bordo et magasin de stockage et de conditionnement du CRA de Bordo</t>
  </si>
  <si>
    <t>Construction de 6 magasins de stockage et de distribution des intrants et produits agricoles au profit des OP</t>
  </si>
  <si>
    <t>Réhabilitation de 100 km de pistes rurales</t>
  </si>
  <si>
    <t>Réhabilitation et construction du siège de la Coordination du Projet</t>
  </si>
  <si>
    <t>BIENS</t>
  </si>
  <si>
    <t>Acquisition de Semences commerciales certifiées de maïs et de soja pour le crédit revolving</t>
  </si>
  <si>
    <t>A posteriori</t>
  </si>
  <si>
    <t>Fourniture d’engrais pour le crédit revolving</t>
  </si>
  <si>
    <t>Acquisition de Pesticides de démarrage pour le crédit revolving</t>
  </si>
  <si>
    <t>Fourniture de Petits matériels agricoles de démarrage pour le crédit revolving</t>
  </si>
  <si>
    <t>Acquisition de 24 tracteurs et ses accessoires</t>
  </si>
  <si>
    <t>Acquisition de 10 moissonneuses batteuses pour maïs et soja</t>
  </si>
  <si>
    <t>Acquisition de 6 faucheuses conditionneuses du pâturage, Appui à 12 jeunes femmes primo entrepreneuses pour l’acquisition de 6 broyeurs et en petits équipements de transformation à 12 primo entrepreneuses féminines</t>
  </si>
  <si>
    <t>Acquisition de Petits équipements et additifs de contrôle de semences et matériels de conditionnement de semences à la DNA</t>
  </si>
  <si>
    <t>CF</t>
  </si>
  <si>
    <t>Acquisition d’Equipements agro météorologiques pour la production, la diffusion et l’utilisation de l’information et services climatiques et agrométéorologiques</t>
  </si>
  <si>
    <t>Acquisition de Systèmes intelligents de Récépissé d’Entreposage (acquisition d’équipements informatiques et SI, y compris le déploiement du SI et formation suivie de transfert de compétences) pour les 6 magasins de stockage et de distribution des intrants et produits agricoles au profit des OP</t>
  </si>
  <si>
    <t>Acquisition des tablettes pour Identification et enrôlement des Organisations Paysannes (OP), grossistes, transformateurs, transporteurs, etc.)</t>
  </si>
  <si>
    <t>Acquisition de Moyens logistiques (mobylettes) pour Identification et enrôlement des Organisations Paysannes (OP), grossistes, transformateurs, transporteurs, etc.)</t>
  </si>
  <si>
    <t>Fourniture de matériels de traitement phytosanitaires aux OP</t>
  </si>
  <si>
    <t>Acquisition en équipements de labour, récolte et post récolte (soja, maïs) pour le CRA de Bordo</t>
  </si>
  <si>
    <t>Acquisition Motos pour les conseillers agricoles SERPROCA des Directions Préfectorales de l’Agriculture et de l’Elevage (DPAE) concernées, pour les zootechniciens des DPAE concernées, les inspecteurs des champs semenciers, pour IRAG, pour les services préfectoraux de la DNGR et agents de liaisons de l’UGP</t>
  </si>
  <si>
    <t>Acquisition des matériels informatiques pour DNA niveau central et déconcentré, NAPA niveau central et déconcentré, IRAG et DNGR niveau déconcentré, et d'équipement informatique complémentaire au FODA</t>
  </si>
  <si>
    <t>Acquisition de Véhicule Station Wagon et tout terrain double cabine pour l’UGP</t>
  </si>
  <si>
    <t>Acquisition de Mobiliers de bureau pour UGP</t>
  </si>
  <si>
    <t>Equipements de bureau et techniques</t>
  </si>
  <si>
    <t xml:space="preserve">TRAVAUX </t>
  </si>
  <si>
    <t xml:space="preserve">CONSULTANT </t>
  </si>
  <si>
    <t>REPUBLIQUE DE GUINEE</t>
  </si>
  <si>
    <t>Numéro du Prêt</t>
  </si>
  <si>
    <t>Recrutement d'un responsable Administratif et Financier du projet</t>
  </si>
  <si>
    <t>Recrutement d'un responsable Acquisition  du projet</t>
  </si>
  <si>
    <t xml:space="preserve">Recrutement   d'un  Comptable du projet </t>
  </si>
  <si>
    <t>SCI</t>
  </si>
  <si>
    <t xml:space="preserve">Formation et appui-conseil à 60 paysans semenciers de maïs et de soja </t>
  </si>
  <si>
    <t>Renforcement de capacités des 54 OP de maïs et de soja</t>
  </si>
  <si>
    <t>PROJET D’APPUI AU DEVELOPPEMENT AGROPASTORAL, A LA DIGITALISATION ET A L’ACCES AUX MARCHES EN GUINEE (PADDAMAG)
UNITE DE GESTION DES PROJETS AGRICOLES</t>
  </si>
  <si>
    <t>23/04/2024 AU 23/10/2025</t>
  </si>
  <si>
    <t>DATE D'APPROBATION</t>
  </si>
  <si>
    <t>23/04/204</t>
  </si>
  <si>
    <t>Période couverte par le PPM SIMPLIFIÉ</t>
  </si>
  <si>
    <t>Construction de 20 aires de séchage de 2 500 m² pour les OP et d’une aire de séchage de 625 m² pour le CRA de Bordo.</t>
  </si>
  <si>
    <t xml:space="preserve">Aménagements sommaires de 4 000 ha de terres agricoles pour la production de maïs et de soja </t>
  </si>
  <si>
    <t>Recrutement de 12 Agents pour le suivi du fonds revolving du projet</t>
  </si>
  <si>
    <t>Recrutement du Spécialiste en gestion du fonds revolving du projet</t>
  </si>
  <si>
    <t>Recrutement du Spécialiste genre et organisations professionnelles (OP) du projet</t>
  </si>
  <si>
    <t>Recrutement de l'Agroéconomiste du projet</t>
  </si>
  <si>
    <t>Recrutement de l'Ingénieur Génie rural du projet</t>
  </si>
  <si>
    <t>Recrutement du spécialiste en chaines de valeur du projet</t>
  </si>
  <si>
    <t>Recrutement du Spécialiste en production animale du projet</t>
  </si>
  <si>
    <t>Recrutement du Spécialiste en production végétale du projet</t>
  </si>
  <si>
    <t>Recrutement de l'Expert en suivi évaluation du projet</t>
  </si>
  <si>
    <t xml:space="preserve"> PLAN DE PASSATION DE MARCHÉS </t>
  </si>
  <si>
    <t xml:space="preserve"> PLAN DE PASSATION DE MARCHÉS - VERSION SIMPLIFIÉE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</si>
</sst>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F_G_-;\-* #,##0\ _F_G_-;_-* &quot;-&quot;\ _F_G_-;_-@_-"/>
    <numFmt numFmtId="165" formatCode="_-* #,##0.00\ _F_G_-;\-* #,##0.00\ _F_G_-;_-* &quot;-&quot;??\ _F_G_-;_-@_-"/>
  </numFmts>
  <fonts count="16" x14ac:knownFonts="1">
    <font>
      <sz val="11"/>
      <color theme="1"/>
      <name val="Calibri"/>
      <family val="2"/>
      <scheme val="minor"/>
    </font>
    <font>
      <b/>
      <sz val="10"/>
      <color theme="1"/>
      <name val="Arial"/>
      <family val="2"/>
    </font>
    <font>
      <b/>
      <sz val="14"/>
      <color theme="1"/>
      <name val="Arial"/>
      <family val="2"/>
    </font>
    <font>
      <sz val="10"/>
      <color theme="1"/>
      <name val="Arial Narrow"/>
      <family val="2"/>
    </font>
    <font>
      <sz val="11"/>
      <color theme="1"/>
      <name val="Arial Narrow"/>
      <family val="2"/>
    </font>
    <font>
      <b/>
      <sz val="10"/>
      <color theme="1"/>
      <name val="Arial Narrow"/>
      <family val="2"/>
    </font>
    <font>
      <b/>
      <sz val="10"/>
      <color rgb="FF000000"/>
      <name val="Arial Narrow"/>
      <family val="2"/>
    </font>
    <font>
      <sz val="7"/>
      <color theme="1"/>
      <name val="Arial Narrow"/>
      <family val="2"/>
    </font>
    <font>
      <sz val="7"/>
      <color rgb="FF000000"/>
      <name val="Arial Narrow"/>
      <family val="2"/>
    </font>
    <font>
      <b/>
      <sz val="10"/>
      <color theme="1"/>
      <name val="Calibri"/>
      <family val="2"/>
      <scheme val="minor"/>
    </font>
    <font>
      <sz val="8"/>
      <color theme="1"/>
      <name val="Arial Narrow"/>
      <family val="2"/>
    </font>
    <font>
      <b/>
      <sz val="8"/>
      <color theme="1"/>
      <name val="Arial Narrow"/>
      <family val="2"/>
    </font>
    <font>
      <b/>
      <sz val="11"/>
      <color theme="1"/>
      <name val="Arial Narrow"/>
      <family val="2"/>
    </font>
    <font>
      <sz val="11"/>
      <color theme="1"/>
      <name val="Calibri"/>
      <family val="2"/>
      <scheme val="minor"/>
    </font>
    <font>
      <b/>
      <sz val="7"/>
      <color theme="1"/>
      <name val="Arial Narrow"/>
      <family val="2"/>
    </font>
    <font>
      <b/>
      <sz val="7"/>
      <color rgb="FF000000"/>
      <name val="Arial Narrow"/>
      <family val="2"/>
    </font>
  </fonts>
  <fills count="5">
    <fill>
      <patternFill patternType="none"/>
    </fill>
    <fill>
      <patternFill patternType="gray125"/>
    </fill>
    <fill>
      <patternFill patternType="solid">
        <fgColor rgb="FFFFCC29"/>
        <bgColor indexed="64"/>
      </patternFill>
    </fill>
    <fill>
      <patternFill patternType="solid">
        <fgColor theme="8"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3" fillId="0" borderId="0" applyFont="0" applyFill="0" applyBorder="0" applyAlignment="0" applyProtection="0"/>
    <xf numFmtId="165" fontId="13" fillId="0" borderId="0" applyFont="0" applyFill="0" applyBorder="0" applyAlignment="0" applyProtection="0"/>
  </cellStyleXfs>
  <cellXfs count="74">
    <xf numFmtId="0" fontId="0" fillId="0" borderId="0" xfId="0"/>
    <xf numFmtId="0" fontId="1" fillId="0" borderId="0" xfId="0" applyFont="1" applyAlignment="1">
      <alignment vertical="center" wrapText="1"/>
    </xf>
    <xf numFmtId="0" fontId="0" fillId="0" borderId="0" xfId="0" applyAlignment="1">
      <alignment wrapText="1"/>
    </xf>
    <xf numFmtId="0" fontId="0" fillId="0" borderId="0" xfId="0" applyAlignment="1">
      <alignment vertical="top" wrapText="1"/>
    </xf>
    <xf numFmtId="0" fontId="4" fillId="0" borderId="0" xfId="0" applyFont="1" applyAlignment="1">
      <alignment wrapText="1"/>
    </xf>
    <xf numFmtId="0" fontId="5" fillId="0" borderId="0" xfId="0" applyFont="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0" borderId="0" xfId="0" applyFont="1" applyAlignment="1">
      <alignment horizontal="center" vertical="center" wrapText="1"/>
    </xf>
    <xf numFmtId="0" fontId="10" fillId="0" borderId="1" xfId="0" applyFont="1" applyBorder="1" applyAlignment="1">
      <alignment vertical="center" wrapText="1"/>
    </xf>
    <xf numFmtId="14" fontId="7" fillId="0" borderId="1" xfId="0" applyNumberFormat="1" applyFont="1" applyBorder="1" applyAlignment="1">
      <alignment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0" fillId="0" borderId="0" xfId="0" applyAlignment="1">
      <alignment vertical="center"/>
    </xf>
    <xf numFmtId="14" fontId="7"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2" fontId="7"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right" wrapText="1"/>
    </xf>
    <xf numFmtId="0" fontId="4" fillId="0" borderId="0" xfId="0" applyFont="1" applyAlignment="1">
      <alignment horizontal="right" wrapText="1"/>
    </xf>
    <xf numFmtId="14" fontId="7" fillId="0" borderId="1" xfId="0" applyNumberFormat="1" applyFont="1" applyBorder="1" applyAlignment="1">
      <alignment horizontal="right" vertical="center" wrapText="1"/>
    </xf>
    <xf numFmtId="0" fontId="0" fillId="0" borderId="0" xfId="0" applyAlignment="1">
      <alignment horizontal="right"/>
    </xf>
    <xf numFmtId="0" fontId="0" fillId="4" borderId="0" xfId="0" applyFill="1"/>
    <xf numFmtId="0" fontId="10" fillId="4" borderId="1" xfId="0" applyFont="1" applyFill="1" applyBorder="1" applyAlignment="1">
      <alignment vertical="center" wrapText="1"/>
    </xf>
    <xf numFmtId="14" fontId="7" fillId="4" borderId="1" xfId="0" applyNumberFormat="1" applyFont="1" applyFill="1" applyBorder="1" applyAlignment="1">
      <alignment vertical="center" wrapText="1"/>
    </xf>
    <xf numFmtId="14" fontId="7" fillId="4" borderId="1" xfId="0" applyNumberFormat="1" applyFont="1" applyFill="1" applyBorder="1" applyAlignment="1">
      <alignment horizontal="right" vertical="center" wrapText="1"/>
    </xf>
    <xf numFmtId="14" fontId="9"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center" vertical="center" wrapText="1"/>
    </xf>
    <xf numFmtId="1" fontId="12" fillId="0" borderId="0" xfId="0" applyNumberFormat="1" applyFont="1" applyAlignment="1">
      <alignment vertical="center" wrapText="1"/>
    </xf>
    <xf numFmtId="165" fontId="12" fillId="0" borderId="0" xfId="2" applyFont="1" applyFill="1" applyBorder="1" applyAlignment="1">
      <alignment vertical="center" wrapText="1"/>
    </xf>
    <xf numFmtId="0" fontId="2" fillId="0" borderId="0" xfId="0" applyFont="1" applyAlignment="1">
      <alignment horizontal="center" vertical="center" wrapText="1"/>
    </xf>
    <xf numFmtId="0" fontId="4" fillId="0" borderId="1" xfId="0" applyFont="1" applyBorder="1" applyAlignment="1">
      <alignment horizontal="left" vertical="center" wrapText="1"/>
    </xf>
    <xf numFmtId="1" fontId="12" fillId="0" borderId="2" xfId="0" applyNumberFormat="1" applyFont="1" applyBorder="1" applyAlignment="1">
      <alignment horizont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4" fillId="0" borderId="2" xfId="0" applyFont="1" applyBorder="1" applyAlignment="1">
      <alignment horizontal="left" vertical="center" wrapText="1"/>
    </xf>
    <xf numFmtId="0" fontId="6" fillId="2" borderId="1" xfId="0" applyFont="1" applyFill="1" applyBorder="1" applyAlignment="1">
      <alignment horizontal="center" vertical="center" wrapText="1"/>
    </xf>
    <xf numFmtId="164" fontId="15" fillId="3" borderId="5" xfId="1" applyFont="1" applyFill="1" applyBorder="1" applyAlignment="1">
      <alignment horizontal="center" vertical="center" wrapText="1"/>
    </xf>
    <xf numFmtId="164" fontId="15" fillId="3" borderId="8" xfId="1" applyFont="1" applyFill="1" applyBorder="1" applyAlignment="1">
      <alignment horizontal="center" vertical="center" wrapText="1"/>
    </xf>
    <xf numFmtId="164" fontId="15" fillId="3" borderId="10" xfId="1" applyFont="1" applyFill="1" applyBorder="1" applyAlignment="1">
      <alignment horizontal="center" vertical="center" wrapText="1"/>
    </xf>
    <xf numFmtId="1" fontId="12" fillId="0" borderId="13" xfId="0" applyNumberFormat="1" applyFont="1" applyBorder="1" applyAlignment="1">
      <alignment horizontal="center" vertical="center" wrapText="1"/>
    </xf>
    <xf numFmtId="1" fontId="12" fillId="0" borderId="15" xfId="0" applyNumberFormat="1" applyFont="1" applyBorder="1" applyAlignment="1">
      <alignment horizontal="center" vertical="center" wrapText="1"/>
    </xf>
    <xf numFmtId="1" fontId="12" fillId="0" borderId="14" xfId="0" applyNumberFormat="1" applyFont="1" applyBorder="1" applyAlignment="1">
      <alignment horizontal="center" vertical="center" wrapText="1"/>
    </xf>
    <xf numFmtId="165" fontId="12" fillId="0" borderId="13" xfId="2" applyFont="1" applyFill="1" applyBorder="1" applyAlignment="1">
      <alignment horizontal="center" vertical="center" wrapText="1"/>
    </xf>
    <xf numFmtId="165" fontId="12" fillId="0" borderId="15" xfId="2" applyFont="1" applyFill="1" applyBorder="1" applyAlignment="1">
      <alignment horizontal="center" vertical="center" wrapText="1"/>
    </xf>
    <xf numFmtId="165" fontId="12" fillId="0" borderId="14" xfId="2" applyFont="1" applyFill="1" applyBorder="1" applyAlignment="1">
      <alignment horizontal="center" vertical="center" wrapText="1"/>
    </xf>
    <xf numFmtId="0" fontId="3" fillId="0" borderId="0" xfId="0" applyFont="1" applyAlignment="1">
      <alignment vertical="center" wrapText="1"/>
    </xf>
  </cellXfs>
  <cellStyles count="3">
    <cellStyle name="Milliers" xfId="2" builtinId="3"/>
    <cellStyle name="Millier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dou%20Tidian%20Diallo/Desktop/V1%20PPMPADDAMAG_V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dou%20Tidian%20Diallo/Desktop/ANO_BAD/Copie%20de%20PPM_PADDAMAG_V2%20REVU%20snf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ns &amp; Travaux"/>
      <sheetName val="Consultants"/>
    </sheetNames>
    <sheetDataSet>
      <sheetData sheetId="0">
        <row r="11">
          <cell r="O11">
            <v>45746</v>
          </cell>
          <cell r="P11">
            <v>45791</v>
          </cell>
          <cell r="S11">
            <v>45830</v>
          </cell>
          <cell r="V11">
            <v>45965</v>
          </cell>
        </row>
        <row r="15">
          <cell r="O15">
            <v>45958</v>
          </cell>
          <cell r="P15">
            <v>45988</v>
          </cell>
          <cell r="S15">
            <v>45998</v>
          </cell>
          <cell r="V15">
            <v>46128</v>
          </cell>
        </row>
        <row r="19">
          <cell r="O19">
            <v>45996</v>
          </cell>
          <cell r="P19">
            <v>46026</v>
          </cell>
          <cell r="S19">
            <v>46036</v>
          </cell>
          <cell r="V19">
            <v>46166</v>
          </cell>
        </row>
        <row r="23">
          <cell r="O23">
            <v>45826</v>
          </cell>
          <cell r="P23">
            <v>45856</v>
          </cell>
          <cell r="S23">
            <v>45866</v>
          </cell>
          <cell r="V23">
            <v>45996</v>
          </cell>
        </row>
        <row r="27">
          <cell r="O27">
            <v>45706</v>
          </cell>
          <cell r="P27">
            <v>45736</v>
          </cell>
          <cell r="S27">
            <v>45746</v>
          </cell>
          <cell r="V27">
            <v>45876</v>
          </cell>
        </row>
        <row r="31">
          <cell r="O31">
            <v>45771</v>
          </cell>
          <cell r="P31">
            <v>45801</v>
          </cell>
          <cell r="S31">
            <v>45811</v>
          </cell>
          <cell r="V31">
            <v>45941</v>
          </cell>
        </row>
        <row r="35">
          <cell r="O35">
            <v>45828</v>
          </cell>
          <cell r="P35">
            <v>45858</v>
          </cell>
          <cell r="S35">
            <v>45868</v>
          </cell>
          <cell r="V35">
            <v>45998</v>
          </cell>
        </row>
        <row r="39">
          <cell r="O39">
            <v>45802</v>
          </cell>
          <cell r="P39">
            <v>45832</v>
          </cell>
          <cell r="S39">
            <v>45842</v>
          </cell>
          <cell r="V39">
            <v>45972</v>
          </cell>
        </row>
        <row r="43">
          <cell r="O43">
            <v>45744</v>
          </cell>
          <cell r="P43">
            <v>45774</v>
          </cell>
          <cell r="S43">
            <v>45784</v>
          </cell>
          <cell r="V43">
            <v>45914</v>
          </cell>
        </row>
        <row r="47">
          <cell r="O47">
            <v>45866</v>
          </cell>
          <cell r="P47">
            <v>45896</v>
          </cell>
          <cell r="S47">
            <v>45906</v>
          </cell>
          <cell r="V47">
            <v>46036</v>
          </cell>
        </row>
        <row r="51">
          <cell r="O51">
            <v>45786</v>
          </cell>
          <cell r="P51">
            <v>45831</v>
          </cell>
          <cell r="S51">
            <v>45870</v>
          </cell>
          <cell r="V51">
            <v>46005</v>
          </cell>
        </row>
        <row r="55">
          <cell r="O55">
            <v>45498</v>
          </cell>
          <cell r="P55">
            <v>45528</v>
          </cell>
          <cell r="S55">
            <v>45538</v>
          </cell>
          <cell r="V55">
            <v>45668</v>
          </cell>
        </row>
        <row r="60">
          <cell r="O60">
            <v>45647</v>
          </cell>
          <cell r="P60">
            <v>45677</v>
          </cell>
          <cell r="S60">
            <v>45687</v>
          </cell>
          <cell r="V60">
            <v>45817</v>
          </cell>
        </row>
        <row r="64">
          <cell r="O64">
            <v>45626</v>
          </cell>
          <cell r="P64">
            <v>45671</v>
          </cell>
          <cell r="S64">
            <v>45710</v>
          </cell>
          <cell r="V64">
            <v>45845</v>
          </cell>
        </row>
        <row r="68">
          <cell r="O68">
            <v>45647</v>
          </cell>
          <cell r="P68">
            <v>45677</v>
          </cell>
          <cell r="S68">
            <v>45687</v>
          </cell>
          <cell r="V68">
            <v>45817</v>
          </cell>
        </row>
        <row r="72">
          <cell r="O72">
            <v>45647</v>
          </cell>
          <cell r="P72">
            <v>45677</v>
          </cell>
          <cell r="S72">
            <v>45687</v>
          </cell>
          <cell r="V72">
            <v>45817</v>
          </cell>
        </row>
        <row r="76">
          <cell r="O76">
            <v>45758</v>
          </cell>
          <cell r="P76">
            <v>45803</v>
          </cell>
          <cell r="S76">
            <v>45842</v>
          </cell>
          <cell r="V76">
            <v>45977</v>
          </cell>
        </row>
        <row r="84">
          <cell r="O84">
            <v>45786</v>
          </cell>
          <cell r="P84">
            <v>45831</v>
          </cell>
          <cell r="S84">
            <v>45870</v>
          </cell>
          <cell r="V84">
            <v>46005</v>
          </cell>
        </row>
        <row r="88">
          <cell r="O88">
            <v>45678</v>
          </cell>
          <cell r="P88">
            <v>45708</v>
          </cell>
          <cell r="S88">
            <v>45718</v>
          </cell>
          <cell r="V88">
            <v>45848</v>
          </cell>
        </row>
        <row r="92">
          <cell r="O92">
            <v>45678</v>
          </cell>
          <cell r="P92">
            <v>45708</v>
          </cell>
          <cell r="S92">
            <v>45718</v>
          </cell>
          <cell r="V92">
            <v>45848</v>
          </cell>
        </row>
        <row r="96">
          <cell r="O96">
            <v>45879</v>
          </cell>
          <cell r="P96">
            <v>45924</v>
          </cell>
          <cell r="S96">
            <v>45963</v>
          </cell>
        </row>
        <row r="100">
          <cell r="O100">
            <v>45741</v>
          </cell>
          <cell r="P100">
            <v>45771</v>
          </cell>
          <cell r="S100">
            <v>45781</v>
          </cell>
          <cell r="V100">
            <v>45911</v>
          </cell>
        </row>
        <row r="104">
          <cell r="O104">
            <v>45529</v>
          </cell>
          <cell r="P104">
            <v>45559</v>
          </cell>
          <cell r="S104">
            <v>45569</v>
          </cell>
          <cell r="V104">
            <v>45699</v>
          </cell>
        </row>
        <row r="108">
          <cell r="O108">
            <v>45626</v>
          </cell>
          <cell r="P108">
            <v>45671</v>
          </cell>
          <cell r="S108">
            <v>45710</v>
          </cell>
          <cell r="V108">
            <v>45845</v>
          </cell>
        </row>
        <row r="112">
          <cell r="O112">
            <v>45562</v>
          </cell>
          <cell r="P112">
            <v>45592</v>
          </cell>
          <cell r="S112">
            <v>45602</v>
          </cell>
          <cell r="V112">
            <v>45732</v>
          </cell>
        </row>
        <row r="116">
          <cell r="O116">
            <v>45599</v>
          </cell>
          <cell r="P116">
            <v>45629</v>
          </cell>
          <cell r="S116">
            <v>45639</v>
          </cell>
          <cell r="V116">
            <v>45769</v>
          </cell>
        </row>
        <row r="120">
          <cell r="O120">
            <v>45599</v>
          </cell>
          <cell r="P120">
            <v>45629</v>
          </cell>
          <cell r="S120">
            <v>45639</v>
          </cell>
          <cell r="V120">
            <v>45769</v>
          </cell>
        </row>
        <row r="124">
          <cell r="O124">
            <v>45434</v>
          </cell>
          <cell r="P124">
            <v>45464</v>
          </cell>
          <cell r="S124">
            <v>45474</v>
          </cell>
          <cell r="V124">
            <v>45604</v>
          </cell>
        </row>
      </sheetData>
      <sheetData sheetId="1">
        <row r="9">
          <cell r="H9">
            <v>45446</v>
          </cell>
          <cell r="I9">
            <v>45467</v>
          </cell>
          <cell r="Y9">
            <v>45630</v>
          </cell>
          <cell r="AB9">
            <v>45817</v>
          </cell>
        </row>
        <row r="13">
          <cell r="I13">
            <v>45502</v>
          </cell>
          <cell r="Y13">
            <v>45569</v>
          </cell>
          <cell r="AB13">
            <v>45606</v>
          </cell>
        </row>
        <row r="17">
          <cell r="H17">
            <v>45451</v>
          </cell>
          <cell r="I17">
            <v>45472</v>
          </cell>
          <cell r="Y17">
            <v>45635</v>
          </cell>
          <cell r="AB17">
            <v>45822</v>
          </cell>
        </row>
        <row r="21">
          <cell r="I21">
            <v>45417</v>
          </cell>
          <cell r="Y21">
            <v>45469</v>
          </cell>
          <cell r="AB21">
            <v>45506</v>
          </cell>
        </row>
        <row r="25">
          <cell r="I25">
            <v>45560</v>
          </cell>
          <cell r="Y25">
            <v>45627</v>
          </cell>
          <cell r="AB25">
            <v>45664</v>
          </cell>
        </row>
        <row r="29">
          <cell r="I29">
            <v>45626</v>
          </cell>
          <cell r="Y29">
            <v>45693</v>
          </cell>
          <cell r="AB29">
            <v>45730</v>
          </cell>
        </row>
        <row r="33">
          <cell r="H33">
            <v>45446</v>
          </cell>
          <cell r="I33">
            <v>45467</v>
          </cell>
          <cell r="Y33">
            <v>45630</v>
          </cell>
          <cell r="AB33">
            <v>45817</v>
          </cell>
        </row>
        <row r="37">
          <cell r="H37">
            <v>45589</v>
          </cell>
          <cell r="I37">
            <v>45604</v>
          </cell>
          <cell r="Y37">
            <v>45671</v>
          </cell>
          <cell r="AB37">
            <v>45708</v>
          </cell>
        </row>
        <row r="41">
          <cell r="H41">
            <v>45551</v>
          </cell>
          <cell r="I41">
            <v>45572</v>
          </cell>
          <cell r="Y41">
            <v>45735</v>
          </cell>
          <cell r="AB41">
            <v>45922</v>
          </cell>
        </row>
        <row r="45">
          <cell r="H45">
            <v>45551</v>
          </cell>
          <cell r="I45">
            <v>45572</v>
          </cell>
          <cell r="Y45">
            <v>45735</v>
          </cell>
          <cell r="AB45">
            <v>45922</v>
          </cell>
        </row>
        <row r="49">
          <cell r="H49">
            <v>45551</v>
          </cell>
          <cell r="I49">
            <v>45572</v>
          </cell>
          <cell r="Y49">
            <v>45735</v>
          </cell>
          <cell r="AB49">
            <v>45922</v>
          </cell>
        </row>
        <row r="53">
          <cell r="H53">
            <v>45417</v>
          </cell>
          <cell r="I53">
            <v>45432</v>
          </cell>
          <cell r="Y53">
            <v>45499</v>
          </cell>
          <cell r="AB53">
            <v>45536</v>
          </cell>
        </row>
        <row r="57">
          <cell r="H57">
            <v>45417</v>
          </cell>
          <cell r="I57">
            <v>45432</v>
          </cell>
          <cell r="Y57">
            <v>45499</v>
          </cell>
          <cell r="AB57">
            <v>45536</v>
          </cell>
        </row>
        <row r="69">
          <cell r="H69">
            <v>45437</v>
          </cell>
          <cell r="I69">
            <v>45452</v>
          </cell>
          <cell r="Y69">
            <v>45519</v>
          </cell>
          <cell r="AB69">
            <v>45556</v>
          </cell>
        </row>
        <row r="77">
          <cell r="H77">
            <v>45630</v>
          </cell>
          <cell r="I77">
            <v>45651</v>
          </cell>
          <cell r="Y77">
            <v>45814</v>
          </cell>
          <cell r="AB77">
            <v>46001</v>
          </cell>
        </row>
        <row r="85">
          <cell r="H85">
            <v>45407</v>
          </cell>
          <cell r="I85">
            <v>45422</v>
          </cell>
          <cell r="Y85">
            <v>45489</v>
          </cell>
          <cell r="AB85">
            <v>45526</v>
          </cell>
        </row>
        <row r="93">
          <cell r="H93">
            <v>45437</v>
          </cell>
          <cell r="I93">
            <v>45452</v>
          </cell>
          <cell r="Y93">
            <v>45519</v>
          </cell>
          <cell r="AB93">
            <v>45556</v>
          </cell>
        </row>
        <row r="97">
          <cell r="H97">
            <v>45437</v>
          </cell>
          <cell r="I97">
            <v>45452</v>
          </cell>
          <cell r="Y97">
            <v>45519</v>
          </cell>
          <cell r="AB97">
            <v>45556</v>
          </cell>
        </row>
        <row r="101">
          <cell r="H101">
            <v>45437</v>
          </cell>
          <cell r="I101">
            <v>45452</v>
          </cell>
          <cell r="Y101">
            <v>45519</v>
          </cell>
          <cell r="AB101">
            <v>45556</v>
          </cell>
        </row>
        <row r="105">
          <cell r="H105">
            <v>45446</v>
          </cell>
          <cell r="I105">
            <v>45467</v>
          </cell>
          <cell r="Y105">
            <v>45521</v>
          </cell>
          <cell r="AB105">
            <v>45588</v>
          </cell>
        </row>
        <row r="109">
          <cell r="H109">
            <v>45446</v>
          </cell>
          <cell r="I109">
            <v>45467</v>
          </cell>
          <cell r="Y109">
            <v>45521</v>
          </cell>
          <cell r="AB109">
            <v>45588</v>
          </cell>
        </row>
        <row r="113">
          <cell r="H113">
            <v>45458</v>
          </cell>
          <cell r="I113">
            <v>45473</v>
          </cell>
          <cell r="Y113">
            <v>45540</v>
          </cell>
          <cell r="AB113">
            <v>45577</v>
          </cell>
        </row>
        <row r="117">
          <cell r="H117">
            <v>45544</v>
          </cell>
          <cell r="I117">
            <v>45559</v>
          </cell>
          <cell r="Y117">
            <v>45626</v>
          </cell>
          <cell r="AB117">
            <v>45663</v>
          </cell>
        </row>
        <row r="121">
          <cell r="H121">
            <v>45543</v>
          </cell>
          <cell r="I121">
            <v>45564</v>
          </cell>
          <cell r="Y121">
            <v>45618</v>
          </cell>
          <cell r="AB121">
            <v>45685</v>
          </cell>
        </row>
        <row r="125">
          <cell r="H125">
            <v>45543</v>
          </cell>
          <cell r="I125">
            <v>45564</v>
          </cell>
          <cell r="Y125">
            <v>45618</v>
          </cell>
          <cell r="AB125">
            <v>45685</v>
          </cell>
        </row>
        <row r="133">
          <cell r="H133">
            <v>45635</v>
          </cell>
          <cell r="I133">
            <v>45656</v>
          </cell>
          <cell r="Y133">
            <v>45710</v>
          </cell>
          <cell r="AB133">
            <v>45777</v>
          </cell>
        </row>
        <row r="137">
          <cell r="E137">
            <v>300</v>
          </cell>
          <cell r="H137">
            <v>45574</v>
          </cell>
          <cell r="I137">
            <v>45595</v>
          </cell>
          <cell r="Y137">
            <v>45649</v>
          </cell>
          <cell r="AB137">
            <v>45716</v>
          </cell>
        </row>
        <row r="141">
          <cell r="H141" t="str">
            <v>NA</v>
          </cell>
          <cell r="Y141">
            <v>45571</v>
          </cell>
          <cell r="AB141">
            <v>47403</v>
          </cell>
        </row>
        <row r="145">
          <cell r="Y145">
            <v>45571</v>
          </cell>
          <cell r="AB145">
            <v>47403</v>
          </cell>
        </row>
        <row r="149">
          <cell r="Y149">
            <v>45571</v>
          </cell>
          <cell r="AB149">
            <v>47403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ns &amp; Travaux"/>
      <sheetName val="Consultants"/>
    </sheetNames>
    <sheetDataSet>
      <sheetData sheetId="0"/>
      <sheetData sheetId="1">
        <row r="62">
          <cell r="H62">
            <v>45427</v>
          </cell>
          <cell r="I62">
            <v>45442</v>
          </cell>
          <cell r="Y62">
            <v>45496</v>
          </cell>
          <cell r="AB62">
            <v>47326</v>
          </cell>
        </row>
        <row r="66">
          <cell r="H66">
            <v>45427</v>
          </cell>
          <cell r="I66">
            <v>45442</v>
          </cell>
          <cell r="Y66">
            <v>45496</v>
          </cell>
          <cell r="AB66">
            <v>47326</v>
          </cell>
        </row>
        <row r="70">
          <cell r="H70">
            <v>45427</v>
          </cell>
          <cell r="I70">
            <v>45442</v>
          </cell>
          <cell r="Y70">
            <v>45496</v>
          </cell>
          <cell r="AB70">
            <v>47326</v>
          </cell>
        </row>
        <row r="122">
          <cell r="H122">
            <v>45427</v>
          </cell>
          <cell r="I122">
            <v>45442</v>
          </cell>
          <cell r="Y122">
            <v>45496</v>
          </cell>
          <cell r="AB122">
            <v>47326</v>
          </cell>
        </row>
        <row r="125">
          <cell r="H125">
            <v>45427</v>
          </cell>
          <cell r="I125">
            <v>45442</v>
          </cell>
          <cell r="Y125">
            <v>45496</v>
          </cell>
          <cell r="AB125">
            <v>47326</v>
          </cell>
        </row>
        <row r="128">
          <cell r="H128">
            <v>45427</v>
          </cell>
          <cell r="I128">
            <v>45442</v>
          </cell>
          <cell r="Y128">
            <v>45496</v>
          </cell>
          <cell r="AB128">
            <v>47326</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99"/>
  <sheetViews>
    <sheetView tabSelected="1" zoomScale="115" zoomScaleNormal="115" workbookViewId="0">
      <selection activeCell="E10" sqref="E10"/>
    </sheetView>
  </sheetViews>
  <sheetFormatPr baseColWidth="10" defaultColWidth="9.109375" defaultRowHeight="14.4" x14ac:dyDescent="0.3"/>
  <cols>
    <col min="1" max="1" width="11.109375" bestFit="1" customWidth="1"/>
    <col min="2" max="2" width="7.33203125" style="20" bestFit="1" customWidth="1"/>
    <col min="3" max="3" width="28.33203125" bestFit="1" customWidth="1"/>
    <col min="4" max="4" width="9.88671875" bestFit="1" customWidth="1"/>
    <col min="5" max="5" width="8" style="20" bestFit="1" customWidth="1"/>
    <col min="6" max="6" width="11.109375" style="20" bestFit="1" customWidth="1"/>
    <col min="7" max="7" width="15" style="20" bestFit="1" customWidth="1"/>
    <col min="8" max="8" width="9.5546875" bestFit="1" customWidth="1"/>
    <col min="9" max="9" width="16.33203125" bestFit="1" customWidth="1"/>
    <col min="10" max="10" width="10.88671875" bestFit="1" customWidth="1"/>
    <col min="11" max="11" width="10.109375" bestFit="1" customWidth="1"/>
    <col min="12" max="12" width="9.88671875" style="26" bestFit="1" customWidth="1"/>
    <col min="13" max="13" width="12.109375" bestFit="1" customWidth="1"/>
  </cols>
  <sheetData>
    <row r="1" spans="1:28" ht="21.6" customHeight="1" x14ac:dyDescent="0.3">
      <c r="A1" s="38" t="s">
        <v>128</v>
      </c>
      <c r="B1" s="38"/>
      <c r="C1" s="38"/>
      <c r="D1" s="38"/>
      <c r="E1" s="38"/>
      <c r="F1" s="38"/>
      <c r="G1" s="38"/>
      <c r="H1" s="38"/>
      <c r="I1" s="38"/>
      <c r="J1" s="38"/>
      <c r="K1" s="38"/>
      <c r="L1" s="38"/>
      <c r="M1" s="38"/>
    </row>
    <row r="2" spans="1:28" x14ac:dyDescent="0.3">
      <c r="A2" s="1"/>
      <c r="B2" s="17"/>
      <c r="C2" s="1"/>
      <c r="D2" s="1"/>
      <c r="E2" s="17"/>
      <c r="F2" s="17"/>
      <c r="G2" s="17"/>
      <c r="H2" s="1"/>
      <c r="I2" s="1"/>
      <c r="J2" s="2"/>
      <c r="K2" s="2"/>
      <c r="L2" s="23"/>
      <c r="M2" s="2"/>
    </row>
    <row r="3" spans="1:28" ht="20.100000000000001" customHeight="1" x14ac:dyDescent="0.3">
      <c r="A3" s="44" t="s">
        <v>25</v>
      </c>
      <c r="B3" s="45"/>
      <c r="C3" s="46"/>
      <c r="D3" s="47" t="s">
        <v>104</v>
      </c>
      <c r="E3" s="48"/>
      <c r="F3" s="48"/>
      <c r="G3" s="48"/>
      <c r="H3" s="49"/>
      <c r="I3" s="4"/>
      <c r="J3" s="4"/>
      <c r="K3" s="4"/>
      <c r="L3" s="24"/>
      <c r="M3" s="4"/>
    </row>
    <row r="4" spans="1:28" ht="62.25" customHeight="1" x14ac:dyDescent="0.3">
      <c r="A4" s="39" t="s">
        <v>0</v>
      </c>
      <c r="B4" s="39"/>
      <c r="C4" s="39"/>
      <c r="D4" s="41" t="s">
        <v>112</v>
      </c>
      <c r="E4" s="42"/>
      <c r="F4" s="42"/>
      <c r="G4" s="42"/>
      <c r="H4" s="43"/>
      <c r="I4" s="4"/>
      <c r="J4" s="4"/>
      <c r="K4" s="4"/>
      <c r="L4" s="24"/>
      <c r="M4" s="4"/>
    </row>
    <row r="5" spans="1:28" ht="20.100000000000001" customHeight="1" x14ac:dyDescent="0.3">
      <c r="A5" s="62" t="s">
        <v>105</v>
      </c>
      <c r="B5" s="62"/>
      <c r="C5" s="62"/>
      <c r="D5" s="40">
        <v>2100150043893</v>
      </c>
      <c r="E5" s="40"/>
      <c r="F5" s="40"/>
      <c r="G5" s="40"/>
      <c r="H5" s="40"/>
      <c r="I5" s="4"/>
      <c r="J5" s="4"/>
      <c r="K5" s="4"/>
      <c r="L5" s="24"/>
      <c r="M5" s="4"/>
    </row>
    <row r="6" spans="1:28" ht="17.100000000000001" customHeight="1" x14ac:dyDescent="0.3">
      <c r="A6" s="44" t="s">
        <v>116</v>
      </c>
      <c r="B6" s="45"/>
      <c r="C6" s="46"/>
      <c r="D6" s="67" t="s">
        <v>113</v>
      </c>
      <c r="E6" s="68"/>
      <c r="F6" s="68"/>
      <c r="G6" s="68"/>
      <c r="H6" s="69"/>
      <c r="I6" s="36"/>
      <c r="J6" s="36"/>
      <c r="K6" s="36"/>
      <c r="L6"/>
      <c r="M6" s="2"/>
      <c r="N6" s="2"/>
      <c r="O6" s="2"/>
      <c r="P6" s="2"/>
      <c r="Q6" s="2"/>
      <c r="R6" s="2"/>
      <c r="S6" s="2"/>
      <c r="T6" s="2"/>
      <c r="U6" s="2"/>
      <c r="V6" s="2"/>
      <c r="W6" s="2"/>
      <c r="X6" s="2"/>
      <c r="Y6" s="2"/>
      <c r="Z6" s="2"/>
      <c r="AA6" s="2"/>
      <c r="AB6" s="2"/>
    </row>
    <row r="7" spans="1:28" ht="17.100000000000001" customHeight="1" x14ac:dyDescent="0.3">
      <c r="A7" s="44" t="s">
        <v>114</v>
      </c>
      <c r="B7" s="45"/>
      <c r="C7" s="46"/>
      <c r="D7" s="70" t="s">
        <v>115</v>
      </c>
      <c r="E7" s="71"/>
      <c r="F7" s="71"/>
      <c r="G7" s="71"/>
      <c r="H7" s="72"/>
      <c r="I7" s="37"/>
      <c r="J7" s="37"/>
      <c r="K7" s="37"/>
      <c r="L7"/>
      <c r="M7" s="2"/>
      <c r="N7" s="2"/>
      <c r="O7" s="2"/>
      <c r="P7" s="2"/>
      <c r="Q7" s="2"/>
      <c r="R7" s="2"/>
      <c r="S7" s="2"/>
      <c r="T7" s="2"/>
      <c r="U7" s="2"/>
      <c r="V7" s="2"/>
      <c r="W7" s="2"/>
      <c r="X7" s="2"/>
      <c r="Y7" s="2"/>
      <c r="Z7" s="2"/>
      <c r="AA7" s="2"/>
      <c r="AB7" s="2"/>
    </row>
    <row r="8" spans="1:28" x14ac:dyDescent="0.3">
      <c r="A8" s="5"/>
      <c r="B8" s="22"/>
      <c r="C8" s="5"/>
      <c r="D8" s="4"/>
      <c r="E8" s="18"/>
      <c r="F8" s="18"/>
      <c r="G8" s="18"/>
      <c r="H8" s="4"/>
      <c r="I8" s="4"/>
      <c r="J8" s="4"/>
      <c r="K8" s="4"/>
      <c r="L8" s="24"/>
      <c r="M8" s="4"/>
    </row>
    <row r="9" spans="1:28" ht="19.5" customHeight="1" x14ac:dyDescent="0.3">
      <c r="A9" s="63" t="s">
        <v>129</v>
      </c>
      <c r="B9" s="63"/>
      <c r="C9" s="63"/>
      <c r="D9" s="63"/>
      <c r="E9" s="63"/>
      <c r="F9" s="63"/>
      <c r="G9" s="63"/>
      <c r="H9" s="63"/>
      <c r="I9" s="63"/>
      <c r="J9" s="63"/>
      <c r="K9" s="63"/>
      <c r="L9" s="63"/>
      <c r="M9" s="63"/>
    </row>
    <row r="10" spans="1:28" ht="69" x14ac:dyDescent="0.3">
      <c r="A10" s="8" t="s">
        <v>1</v>
      </c>
      <c r="B10" s="8" t="s">
        <v>2</v>
      </c>
      <c r="C10" s="8" t="s">
        <v>3</v>
      </c>
      <c r="D10" s="8" t="s">
        <v>22</v>
      </c>
      <c r="E10" s="8" t="s">
        <v>5</v>
      </c>
      <c r="F10" s="8" t="s">
        <v>6</v>
      </c>
      <c r="G10" s="8" t="s">
        <v>23</v>
      </c>
      <c r="H10" s="8" t="s">
        <v>7</v>
      </c>
      <c r="I10" s="8" t="s">
        <v>8</v>
      </c>
      <c r="J10" s="8" t="s">
        <v>9</v>
      </c>
      <c r="K10" s="8" t="s">
        <v>10</v>
      </c>
      <c r="L10" s="8" t="s">
        <v>11</v>
      </c>
      <c r="M10" s="8" t="s">
        <v>12</v>
      </c>
    </row>
    <row r="11" spans="1:28" x14ac:dyDescent="0.3">
      <c r="A11" s="28"/>
      <c r="B11" s="13"/>
      <c r="C11" s="33" t="s">
        <v>103</v>
      </c>
      <c r="D11" s="13"/>
      <c r="E11" s="13"/>
      <c r="F11" s="13"/>
      <c r="G11" s="13"/>
      <c r="H11" s="29"/>
      <c r="I11" s="29"/>
      <c r="J11" s="29"/>
      <c r="K11" s="12"/>
      <c r="L11" s="30"/>
      <c r="M11" s="31"/>
    </row>
    <row r="12" spans="1:28" s="15" customFormat="1" ht="64.8" x14ac:dyDescent="0.3">
      <c r="A12" s="10" t="s">
        <v>26</v>
      </c>
      <c r="B12" s="7">
        <v>1</v>
      </c>
      <c r="C12" s="6" t="s">
        <v>27</v>
      </c>
      <c r="D12" s="7" t="s">
        <v>32</v>
      </c>
      <c r="E12" s="7">
        <v>426.26</v>
      </c>
      <c r="F12" s="7" t="s">
        <v>28</v>
      </c>
      <c r="G12" s="7" t="s">
        <v>29</v>
      </c>
      <c r="H12" s="11">
        <f>[1]Consultants!$H$9</f>
        <v>45446</v>
      </c>
      <c r="I12" s="11">
        <f>[1]Consultants!$I$9</f>
        <v>45467</v>
      </c>
      <c r="J12" s="11">
        <f>[1]Consultants!$Y$9</f>
        <v>45630</v>
      </c>
      <c r="K12" s="6"/>
      <c r="L12" s="25">
        <f>[1]Consultants!$AB$9</f>
        <v>45817</v>
      </c>
      <c r="M12" s="14"/>
    </row>
    <row r="13" spans="1:28" s="15" customFormat="1" ht="99.75" customHeight="1" x14ac:dyDescent="0.3">
      <c r="A13" s="10" t="s">
        <v>26</v>
      </c>
      <c r="B13" s="7">
        <v>2</v>
      </c>
      <c r="C13" s="6" t="s">
        <v>30</v>
      </c>
      <c r="D13" s="7" t="s">
        <v>32</v>
      </c>
      <c r="E13" s="7">
        <v>101.78</v>
      </c>
      <c r="F13" s="7" t="s">
        <v>28</v>
      </c>
      <c r="G13" s="7" t="s">
        <v>31</v>
      </c>
      <c r="H13" s="11">
        <v>45487</v>
      </c>
      <c r="I13" s="11">
        <f>[1]Consultants!$I$13</f>
        <v>45502</v>
      </c>
      <c r="J13" s="11">
        <f>[1]Consultants!$Y$13</f>
        <v>45569</v>
      </c>
      <c r="K13" s="6"/>
      <c r="L13" s="25">
        <f>[1]Consultants!$AB$13</f>
        <v>45606</v>
      </c>
      <c r="M13" s="14"/>
    </row>
    <row r="14" spans="1:28" s="15" customFormat="1" ht="21.6" x14ac:dyDescent="0.3">
      <c r="A14" s="10" t="s">
        <v>26</v>
      </c>
      <c r="B14" s="7">
        <v>3</v>
      </c>
      <c r="C14" s="6" t="s">
        <v>33</v>
      </c>
      <c r="D14" s="7" t="s">
        <v>32</v>
      </c>
      <c r="E14" s="7">
        <v>461.05</v>
      </c>
      <c r="F14" s="7" t="s">
        <v>28</v>
      </c>
      <c r="G14" s="7" t="s">
        <v>29</v>
      </c>
      <c r="H14" s="11">
        <f>[1]Consultants!$H$17</f>
        <v>45451</v>
      </c>
      <c r="I14" s="11">
        <f>[1]Consultants!$I$17</f>
        <v>45472</v>
      </c>
      <c r="J14" s="11">
        <f>[1]Consultants!$Y$17</f>
        <v>45635</v>
      </c>
      <c r="K14" s="6"/>
      <c r="L14" s="25">
        <f>[1]Consultants!$AB$17</f>
        <v>45822</v>
      </c>
      <c r="M14" s="14"/>
    </row>
    <row r="15" spans="1:28" s="15" customFormat="1" ht="21.6" x14ac:dyDescent="0.3">
      <c r="A15" s="10" t="s">
        <v>26</v>
      </c>
      <c r="B15" s="7">
        <v>4</v>
      </c>
      <c r="C15" s="6" t="s">
        <v>63</v>
      </c>
      <c r="D15" s="7" t="s">
        <v>32</v>
      </c>
      <c r="E15" s="7">
        <v>11.54</v>
      </c>
      <c r="F15" s="7" t="s">
        <v>28</v>
      </c>
      <c r="G15" s="7" t="s">
        <v>31</v>
      </c>
      <c r="H15" s="11">
        <v>45402</v>
      </c>
      <c r="I15" s="11">
        <f>[1]Consultants!$I$21</f>
        <v>45417</v>
      </c>
      <c r="J15" s="11">
        <f>[1]Consultants!$Y$21</f>
        <v>45469</v>
      </c>
      <c r="K15" s="6"/>
      <c r="L15" s="25">
        <f>[1]Consultants!$AB$21</f>
        <v>45506</v>
      </c>
      <c r="M15" s="14"/>
    </row>
    <row r="16" spans="1:28" s="15" customFormat="1" ht="32.25" customHeight="1" x14ac:dyDescent="0.3">
      <c r="A16" s="10" t="s">
        <v>26</v>
      </c>
      <c r="B16" s="7">
        <v>5</v>
      </c>
      <c r="C16" s="6" t="s">
        <v>35</v>
      </c>
      <c r="D16" s="7" t="s">
        <v>32</v>
      </c>
      <c r="E16" s="7">
        <v>70</v>
      </c>
      <c r="F16" s="7" t="s">
        <v>28</v>
      </c>
      <c r="G16" s="7" t="s">
        <v>31</v>
      </c>
      <c r="H16" s="11">
        <v>45545</v>
      </c>
      <c r="I16" s="11">
        <f>[1]Consultants!$I$25</f>
        <v>45560</v>
      </c>
      <c r="J16" s="11">
        <f>[1]Consultants!$Y$25</f>
        <v>45627</v>
      </c>
      <c r="K16" s="6"/>
      <c r="L16" s="25">
        <f>[1]Consultants!$AB$25</f>
        <v>45664</v>
      </c>
      <c r="M16" s="14"/>
    </row>
    <row r="17" spans="1:13" ht="32.4" x14ac:dyDescent="0.3">
      <c r="A17" s="10" t="s">
        <v>26</v>
      </c>
      <c r="B17" s="7">
        <v>6</v>
      </c>
      <c r="C17" s="6" t="s">
        <v>36</v>
      </c>
      <c r="D17" s="7" t="s">
        <v>32</v>
      </c>
      <c r="E17" s="7">
        <v>70</v>
      </c>
      <c r="F17" s="7" t="s">
        <v>28</v>
      </c>
      <c r="G17" s="7" t="s">
        <v>31</v>
      </c>
      <c r="H17" s="11">
        <v>45611</v>
      </c>
      <c r="I17" s="11">
        <f>[1]Consultants!$I$29</f>
        <v>45626</v>
      </c>
      <c r="J17" s="11">
        <f>[1]Consultants!$Y$29</f>
        <v>45693</v>
      </c>
      <c r="K17" s="6"/>
      <c r="L17" s="25">
        <f>[1]Consultants!$AB$29</f>
        <v>45730</v>
      </c>
      <c r="M17" s="6"/>
    </row>
    <row r="18" spans="1:13" ht="46.5" customHeight="1" x14ac:dyDescent="0.3">
      <c r="A18" s="10" t="s">
        <v>26</v>
      </c>
      <c r="B18" s="7">
        <v>7</v>
      </c>
      <c r="C18" s="6" t="s">
        <v>37</v>
      </c>
      <c r="D18" s="7" t="s">
        <v>32</v>
      </c>
      <c r="E18" s="7">
        <v>250</v>
      </c>
      <c r="F18" s="7" t="s">
        <v>28</v>
      </c>
      <c r="G18" s="7" t="s">
        <v>29</v>
      </c>
      <c r="H18" s="11">
        <f>[1]Consultants!$H$33</f>
        <v>45446</v>
      </c>
      <c r="I18" s="11">
        <f>[1]Consultants!$I$33</f>
        <v>45467</v>
      </c>
      <c r="J18" s="11">
        <f>[1]Consultants!$Y$33</f>
        <v>45630</v>
      </c>
      <c r="K18" s="6"/>
      <c r="L18" s="25">
        <f>[1]Consultants!$AB$33</f>
        <v>45817</v>
      </c>
      <c r="M18" s="6"/>
    </row>
    <row r="19" spans="1:13" ht="32.4" x14ac:dyDescent="0.3">
      <c r="A19" s="10" t="s">
        <v>26</v>
      </c>
      <c r="B19" s="7">
        <v>8</v>
      </c>
      <c r="C19" s="6" t="s">
        <v>38</v>
      </c>
      <c r="D19" s="7" t="s">
        <v>32</v>
      </c>
      <c r="E19" s="7">
        <v>150</v>
      </c>
      <c r="F19" s="7" t="s">
        <v>28</v>
      </c>
      <c r="G19" s="7" t="s">
        <v>34</v>
      </c>
      <c r="H19" s="11">
        <f>[1]Consultants!$H$37</f>
        <v>45589</v>
      </c>
      <c r="I19" s="11">
        <f>[1]Consultants!$I$37</f>
        <v>45604</v>
      </c>
      <c r="J19" s="11">
        <f>[1]Consultants!$Y$37</f>
        <v>45671</v>
      </c>
      <c r="K19" s="6"/>
      <c r="L19" s="25">
        <f>[1]Consultants!$AB$37</f>
        <v>45708</v>
      </c>
      <c r="M19" s="6"/>
    </row>
    <row r="20" spans="1:13" ht="21.6" x14ac:dyDescent="0.3">
      <c r="A20" s="10" t="s">
        <v>26</v>
      </c>
      <c r="B20" s="7">
        <v>9</v>
      </c>
      <c r="C20" s="6" t="s">
        <v>39</v>
      </c>
      <c r="D20" s="7" t="s">
        <v>32</v>
      </c>
      <c r="E20" s="7">
        <v>260.97000000000003</v>
      </c>
      <c r="F20" s="7" t="s">
        <v>28</v>
      </c>
      <c r="G20" s="7" t="s">
        <v>29</v>
      </c>
      <c r="H20" s="11">
        <f>[1]Consultants!$H$41</f>
        <v>45551</v>
      </c>
      <c r="I20" s="11">
        <f>[1]Consultants!$I$41</f>
        <v>45572</v>
      </c>
      <c r="J20" s="11">
        <f>[1]Consultants!$Y$41</f>
        <v>45735</v>
      </c>
      <c r="K20" s="6"/>
      <c r="L20" s="25">
        <f>[1]Consultants!$AB$41</f>
        <v>45922</v>
      </c>
      <c r="M20" s="6"/>
    </row>
    <row r="21" spans="1:13" ht="43.2" x14ac:dyDescent="0.3">
      <c r="A21" s="10" t="s">
        <v>26</v>
      </c>
      <c r="B21" s="7">
        <v>10</v>
      </c>
      <c r="C21" s="6" t="s">
        <v>40</v>
      </c>
      <c r="D21" s="7" t="s">
        <v>32</v>
      </c>
      <c r="E21" s="7">
        <v>43.5</v>
      </c>
      <c r="F21" s="7" t="s">
        <v>28</v>
      </c>
      <c r="G21" s="7" t="s">
        <v>34</v>
      </c>
      <c r="H21" s="11">
        <f>[1]Consultants!$H$45</f>
        <v>45551</v>
      </c>
      <c r="I21" s="11">
        <f>[1]Consultants!$I$45</f>
        <v>45572</v>
      </c>
      <c r="J21" s="11">
        <f>[1]Consultants!$Y$45</f>
        <v>45735</v>
      </c>
      <c r="K21" s="6"/>
      <c r="L21" s="25">
        <f>[1]Consultants!$AB$45</f>
        <v>45922</v>
      </c>
      <c r="M21" s="6"/>
    </row>
    <row r="22" spans="1:13" ht="32.25" customHeight="1" x14ac:dyDescent="0.3">
      <c r="A22" s="10" t="s">
        <v>26</v>
      </c>
      <c r="B22" s="7">
        <v>11</v>
      </c>
      <c r="C22" s="6" t="s">
        <v>41</v>
      </c>
      <c r="D22" s="7" t="s">
        <v>32</v>
      </c>
      <c r="E22" s="7">
        <v>52.19</v>
      </c>
      <c r="F22" s="7" t="s">
        <v>28</v>
      </c>
      <c r="G22" s="7" t="s">
        <v>34</v>
      </c>
      <c r="H22" s="11">
        <f>[1]Consultants!$H$49</f>
        <v>45551</v>
      </c>
      <c r="I22" s="11">
        <f>[1]Consultants!$I$49</f>
        <v>45572</v>
      </c>
      <c r="J22" s="11">
        <f>[1]Consultants!$Y$49</f>
        <v>45735</v>
      </c>
      <c r="K22" s="6"/>
      <c r="L22" s="25">
        <f>[1]Consultants!$AB$49</f>
        <v>45922</v>
      </c>
      <c r="M22" s="6"/>
    </row>
    <row r="23" spans="1:13" ht="21.6" x14ac:dyDescent="0.3">
      <c r="A23" s="10" t="s">
        <v>26</v>
      </c>
      <c r="B23" s="7">
        <v>12</v>
      </c>
      <c r="C23" s="6" t="s">
        <v>42</v>
      </c>
      <c r="D23" s="7" t="s">
        <v>32</v>
      </c>
      <c r="E23" s="7">
        <v>26.97</v>
      </c>
      <c r="F23" s="7" t="s">
        <v>28</v>
      </c>
      <c r="G23" s="7" t="s">
        <v>34</v>
      </c>
      <c r="H23" s="11">
        <f>[1]Consultants!$H$53</f>
        <v>45417</v>
      </c>
      <c r="I23" s="11">
        <f>[1]Consultants!$I$53</f>
        <v>45432</v>
      </c>
      <c r="J23" s="11">
        <f>[1]Consultants!$Y$53</f>
        <v>45499</v>
      </c>
      <c r="K23" s="6"/>
      <c r="L23" s="25">
        <f>[1]Consultants!$AB$53</f>
        <v>45536</v>
      </c>
      <c r="M23" s="6"/>
    </row>
    <row r="24" spans="1:13" x14ac:dyDescent="0.3">
      <c r="A24" s="10" t="s">
        <v>26</v>
      </c>
      <c r="B24" s="7">
        <v>13</v>
      </c>
      <c r="C24" s="6" t="s">
        <v>44</v>
      </c>
      <c r="D24" s="7" t="s">
        <v>32</v>
      </c>
      <c r="E24" s="7">
        <v>52.19</v>
      </c>
      <c r="F24" s="7" t="s">
        <v>28</v>
      </c>
      <c r="G24" s="7" t="s">
        <v>34</v>
      </c>
      <c r="H24" s="11">
        <f>[1]Consultants!$H$57</f>
        <v>45417</v>
      </c>
      <c r="I24" s="11">
        <f>[1]Consultants!$I$57</f>
        <v>45432</v>
      </c>
      <c r="J24" s="11">
        <f>[1]Consultants!$Y$57</f>
        <v>45499</v>
      </c>
      <c r="K24" s="6"/>
      <c r="L24" s="25">
        <f>[1]Consultants!$AB$57</f>
        <v>45536</v>
      </c>
      <c r="M24" s="6"/>
    </row>
    <row r="25" spans="1:13" ht="21.6" x14ac:dyDescent="0.3">
      <c r="A25" s="10" t="s">
        <v>26</v>
      </c>
      <c r="B25" s="7"/>
      <c r="C25" s="6" t="s">
        <v>106</v>
      </c>
      <c r="D25" s="7" t="s">
        <v>32</v>
      </c>
      <c r="E25" s="7">
        <v>150</v>
      </c>
      <c r="F25" s="7" t="s">
        <v>109</v>
      </c>
      <c r="G25" s="7" t="s">
        <v>29</v>
      </c>
      <c r="H25" s="11">
        <f>[2]Consultants!H62</f>
        <v>45427</v>
      </c>
      <c r="I25" s="11">
        <f>[2]Consultants!I62</f>
        <v>45442</v>
      </c>
      <c r="J25" s="11">
        <f>[2]Consultants!$Y$62</f>
        <v>45496</v>
      </c>
      <c r="K25" s="6"/>
      <c r="L25" s="25">
        <f>[2]Consultants!$AB$62</f>
        <v>47326</v>
      </c>
      <c r="M25" s="6"/>
    </row>
    <row r="26" spans="1:13" x14ac:dyDescent="0.3">
      <c r="A26" s="10" t="s">
        <v>26</v>
      </c>
      <c r="B26" s="7"/>
      <c r="C26" s="6" t="s">
        <v>107</v>
      </c>
      <c r="D26" s="7" t="s">
        <v>32</v>
      </c>
      <c r="E26" s="7">
        <v>150</v>
      </c>
      <c r="F26" s="7" t="s">
        <v>109</v>
      </c>
      <c r="G26" s="7" t="s">
        <v>29</v>
      </c>
      <c r="H26" s="11">
        <f>[2]Consultants!H66</f>
        <v>45427</v>
      </c>
      <c r="I26" s="11">
        <f>[2]Consultants!I66</f>
        <v>45442</v>
      </c>
      <c r="J26" s="11">
        <f>[2]Consultants!$Y$66</f>
        <v>45496</v>
      </c>
      <c r="K26" s="6"/>
      <c r="L26" s="25">
        <f>[2]Consultants!$AB$66</f>
        <v>47326</v>
      </c>
      <c r="M26" s="6"/>
    </row>
    <row r="27" spans="1:13" x14ac:dyDescent="0.3">
      <c r="A27" s="10" t="s">
        <v>26</v>
      </c>
      <c r="B27" s="7"/>
      <c r="C27" s="6" t="s">
        <v>108</v>
      </c>
      <c r="D27" s="7" t="s">
        <v>32</v>
      </c>
      <c r="E27" s="7">
        <v>90</v>
      </c>
      <c r="F27" s="7" t="s">
        <v>109</v>
      </c>
      <c r="G27" s="7" t="s">
        <v>29</v>
      </c>
      <c r="H27" s="11">
        <f>[2]Consultants!H70</f>
        <v>45427</v>
      </c>
      <c r="I27" s="11">
        <f>[2]Consultants!I70</f>
        <v>45442</v>
      </c>
      <c r="J27" s="11">
        <f>[2]Consultants!$Y$70</f>
        <v>45496</v>
      </c>
      <c r="K27" s="6"/>
      <c r="L27" s="25">
        <f>[2]Consultants!$AB$70</f>
        <v>47326</v>
      </c>
      <c r="M27" s="6"/>
    </row>
    <row r="28" spans="1:13" ht="21.6" x14ac:dyDescent="0.3">
      <c r="A28" s="10" t="s">
        <v>26</v>
      </c>
      <c r="B28" s="7">
        <v>16</v>
      </c>
      <c r="C28" s="6" t="s">
        <v>45</v>
      </c>
      <c r="D28" s="7" t="s">
        <v>32</v>
      </c>
      <c r="E28" s="7">
        <v>63.48</v>
      </c>
      <c r="F28" s="7" t="s">
        <v>28</v>
      </c>
      <c r="G28" s="7" t="s">
        <v>34</v>
      </c>
      <c r="H28" s="11">
        <f>[1]Consultants!$H$69</f>
        <v>45437</v>
      </c>
      <c r="I28" s="11">
        <f>[1]Consultants!$I$69</f>
        <v>45452</v>
      </c>
      <c r="J28" s="11">
        <f>[1]Consultants!$Y$69</f>
        <v>45519</v>
      </c>
      <c r="K28" s="6"/>
      <c r="L28" s="25">
        <f>[1]Consultants!$AB$69</f>
        <v>45556</v>
      </c>
      <c r="M28" s="6"/>
    </row>
    <row r="29" spans="1:13" x14ac:dyDescent="0.3">
      <c r="A29" s="10" t="s">
        <v>26</v>
      </c>
      <c r="B29" s="7">
        <v>18</v>
      </c>
      <c r="C29" s="6" t="s">
        <v>46</v>
      </c>
      <c r="D29" s="7" t="s">
        <v>32</v>
      </c>
      <c r="E29" s="7">
        <v>153.97</v>
      </c>
      <c r="F29" s="7" t="s">
        <v>64</v>
      </c>
      <c r="G29" s="7" t="s">
        <v>29</v>
      </c>
      <c r="H29" s="11">
        <f>[1]Consultants!$H$77</f>
        <v>45630</v>
      </c>
      <c r="I29" s="11">
        <f>[1]Consultants!$I$77</f>
        <v>45651</v>
      </c>
      <c r="J29" s="11">
        <f>[1]Consultants!$Y$77</f>
        <v>45814</v>
      </c>
      <c r="K29" s="6"/>
      <c r="L29" s="25">
        <f>[1]Consultants!$AB$77</f>
        <v>46001</v>
      </c>
      <c r="M29" s="6"/>
    </row>
    <row r="30" spans="1:13" ht="31.5" customHeight="1" x14ac:dyDescent="0.3">
      <c r="A30" s="10" t="s">
        <v>26</v>
      </c>
      <c r="B30" s="7">
        <v>20</v>
      </c>
      <c r="C30" s="6" t="s">
        <v>47</v>
      </c>
      <c r="D30" s="7" t="s">
        <v>32</v>
      </c>
      <c r="E30" s="7">
        <v>26.1</v>
      </c>
      <c r="F30" s="7" t="s">
        <v>65</v>
      </c>
      <c r="G30" s="7" t="s">
        <v>34</v>
      </c>
      <c r="H30" s="11">
        <f>[1]Consultants!$H$85</f>
        <v>45407</v>
      </c>
      <c r="I30" s="11">
        <f>[1]Consultants!$I$85</f>
        <v>45422</v>
      </c>
      <c r="J30" s="11">
        <f>[1]Consultants!$Y$85</f>
        <v>45489</v>
      </c>
      <c r="K30" s="6"/>
      <c r="L30" s="25">
        <f>[1]Consultants!$AB$85</f>
        <v>45526</v>
      </c>
      <c r="M30" s="6"/>
    </row>
    <row r="31" spans="1:13" ht="17.399999999999999" customHeight="1" x14ac:dyDescent="0.3">
      <c r="A31" s="10" t="s">
        <v>26</v>
      </c>
      <c r="B31" s="7">
        <v>22</v>
      </c>
      <c r="C31" s="6" t="s">
        <v>66</v>
      </c>
      <c r="D31" s="7" t="s">
        <v>32</v>
      </c>
      <c r="E31" s="7">
        <v>26.1</v>
      </c>
      <c r="F31" s="7" t="s">
        <v>65</v>
      </c>
      <c r="G31" s="7" t="s">
        <v>34</v>
      </c>
      <c r="H31" s="11">
        <f>[1]Consultants!$H$93</f>
        <v>45437</v>
      </c>
      <c r="I31" s="11">
        <f>[1]Consultants!$I$93</f>
        <v>45452</v>
      </c>
      <c r="J31" s="11">
        <f>[1]Consultants!$Y$93</f>
        <v>45519</v>
      </c>
      <c r="K31" s="6"/>
      <c r="L31" s="25">
        <f>[1]Consultants!$AB$93</f>
        <v>45556</v>
      </c>
      <c r="M31" s="6"/>
    </row>
    <row r="32" spans="1:13" ht="21" customHeight="1" x14ac:dyDescent="0.3">
      <c r="A32" s="10" t="s">
        <v>26</v>
      </c>
      <c r="B32" s="7">
        <v>23</v>
      </c>
      <c r="C32" s="6" t="s">
        <v>48</v>
      </c>
      <c r="D32" s="7" t="s">
        <v>32</v>
      </c>
      <c r="E32" s="7">
        <v>12.18</v>
      </c>
      <c r="F32" s="7" t="s">
        <v>43</v>
      </c>
      <c r="G32" s="7" t="s">
        <v>34</v>
      </c>
      <c r="H32" s="11">
        <f>[1]Consultants!$H$97</f>
        <v>45437</v>
      </c>
      <c r="I32" s="11">
        <f>[1]Consultants!$I$97</f>
        <v>45452</v>
      </c>
      <c r="J32" s="11">
        <f>[1]Consultants!$Y$97</f>
        <v>45519</v>
      </c>
      <c r="K32" s="6"/>
      <c r="L32" s="25">
        <f>[1]Consultants!$AB$97</f>
        <v>45556</v>
      </c>
      <c r="M32" s="6"/>
    </row>
    <row r="33" spans="1:13" ht="21.6" x14ac:dyDescent="0.3">
      <c r="A33" s="10" t="s">
        <v>26</v>
      </c>
      <c r="B33" s="7">
        <v>24</v>
      </c>
      <c r="C33" s="6" t="s">
        <v>49</v>
      </c>
      <c r="D33" s="7" t="s">
        <v>32</v>
      </c>
      <c r="E33" s="7">
        <v>43.5</v>
      </c>
      <c r="F33" s="7" t="s">
        <v>65</v>
      </c>
      <c r="G33" s="7" t="s">
        <v>34</v>
      </c>
      <c r="H33" s="11">
        <f>[1]Consultants!$H$101</f>
        <v>45437</v>
      </c>
      <c r="I33" s="11">
        <f>[1]Consultants!$I$101</f>
        <v>45452</v>
      </c>
      <c r="J33" s="11">
        <f>[1]Consultants!$Y$101</f>
        <v>45519</v>
      </c>
      <c r="K33" s="6"/>
      <c r="L33" s="25">
        <f>[1]Consultants!$AB$101</f>
        <v>45556</v>
      </c>
      <c r="M33" s="6"/>
    </row>
    <row r="34" spans="1:13" ht="21.6" x14ac:dyDescent="0.3">
      <c r="A34" s="10" t="s">
        <v>26</v>
      </c>
      <c r="B34" s="7">
        <v>25</v>
      </c>
      <c r="C34" s="6" t="s">
        <v>67</v>
      </c>
      <c r="D34" s="7" t="s">
        <v>32</v>
      </c>
      <c r="E34" s="7">
        <v>139.19</v>
      </c>
      <c r="F34" s="7" t="s">
        <v>65</v>
      </c>
      <c r="G34" s="7" t="s">
        <v>29</v>
      </c>
      <c r="H34" s="11">
        <f>[1]Consultants!$H$105</f>
        <v>45446</v>
      </c>
      <c r="I34" s="11">
        <f>[1]Consultants!$I$105</f>
        <v>45467</v>
      </c>
      <c r="J34" s="11">
        <f>[1]Consultants!$Y$105</f>
        <v>45521</v>
      </c>
      <c r="K34" s="6"/>
      <c r="L34" s="25">
        <f>[1]Consultants!$AB$105</f>
        <v>45588</v>
      </c>
      <c r="M34" s="6"/>
    </row>
    <row r="35" spans="1:13" ht="17.399999999999999" customHeight="1" x14ac:dyDescent="0.3">
      <c r="A35" s="10" t="s">
        <v>26</v>
      </c>
      <c r="B35" s="7">
        <v>26</v>
      </c>
      <c r="C35" s="6" t="s">
        <v>50</v>
      </c>
      <c r="D35" s="7" t="s">
        <v>32</v>
      </c>
      <c r="E35" s="7">
        <v>139.19</v>
      </c>
      <c r="F35" s="7" t="s">
        <v>65</v>
      </c>
      <c r="G35" s="7" t="s">
        <v>29</v>
      </c>
      <c r="H35" s="11">
        <f>[1]Consultants!$H$109</f>
        <v>45446</v>
      </c>
      <c r="I35" s="11">
        <f>[1]Consultants!$I$109</f>
        <v>45467</v>
      </c>
      <c r="J35" s="11">
        <f>[1]Consultants!$Y$109</f>
        <v>45521</v>
      </c>
      <c r="K35" s="6"/>
      <c r="L35" s="25">
        <f>[1]Consultants!$AB$109</f>
        <v>45588</v>
      </c>
      <c r="M35" s="6"/>
    </row>
    <row r="36" spans="1:13" ht="32.4" x14ac:dyDescent="0.3">
      <c r="A36" s="10" t="s">
        <v>26</v>
      </c>
      <c r="B36" s="7">
        <v>27</v>
      </c>
      <c r="C36" s="6" t="s">
        <v>51</v>
      </c>
      <c r="D36" s="7" t="s">
        <v>32</v>
      </c>
      <c r="E36" s="7">
        <v>26.1</v>
      </c>
      <c r="F36" s="7" t="s">
        <v>65</v>
      </c>
      <c r="G36" s="7" t="s">
        <v>34</v>
      </c>
      <c r="H36" s="11">
        <f>[1]Consultants!$H$113</f>
        <v>45458</v>
      </c>
      <c r="I36" s="11">
        <f>[1]Consultants!$I$113</f>
        <v>45473</v>
      </c>
      <c r="J36" s="11">
        <f>[1]Consultants!$Y$113</f>
        <v>45540</v>
      </c>
      <c r="K36" s="6"/>
      <c r="L36" s="25">
        <f>[1]Consultants!$AB$113</f>
        <v>45577</v>
      </c>
      <c r="M36" s="6"/>
    </row>
    <row r="37" spans="1:13" ht="21.6" x14ac:dyDescent="0.3">
      <c r="A37" s="10" t="s">
        <v>26</v>
      </c>
      <c r="B37" s="7">
        <v>28</v>
      </c>
      <c r="C37" s="6" t="s">
        <v>52</v>
      </c>
      <c r="D37" s="7" t="s">
        <v>32</v>
      </c>
      <c r="E37" s="7">
        <v>34.799999999999997</v>
      </c>
      <c r="F37" s="7" t="s">
        <v>65</v>
      </c>
      <c r="G37" s="7" t="s">
        <v>34</v>
      </c>
      <c r="H37" s="11">
        <f>[1]Consultants!$H$117</f>
        <v>45544</v>
      </c>
      <c r="I37" s="11">
        <f>[1]Consultants!$I$117</f>
        <v>45559</v>
      </c>
      <c r="J37" s="11">
        <f>[1]Consultants!$Y$117</f>
        <v>45626</v>
      </c>
      <c r="K37" s="6"/>
      <c r="L37" s="25">
        <f>[1]Consultants!$AB$117</f>
        <v>45663</v>
      </c>
      <c r="M37" s="6"/>
    </row>
    <row r="38" spans="1:13" ht="21.6" x14ac:dyDescent="0.3">
      <c r="A38" s="10" t="s">
        <v>26</v>
      </c>
      <c r="B38" s="7">
        <v>29</v>
      </c>
      <c r="C38" s="6" t="s">
        <v>53</v>
      </c>
      <c r="D38" s="7" t="s">
        <v>32</v>
      </c>
      <c r="E38" s="7">
        <v>105.8</v>
      </c>
      <c r="F38" s="7" t="s">
        <v>65</v>
      </c>
      <c r="G38" s="7" t="s">
        <v>29</v>
      </c>
      <c r="H38" s="11">
        <f>[1]Consultants!$H$121</f>
        <v>45543</v>
      </c>
      <c r="I38" s="11">
        <f>[1]Consultants!$I$121</f>
        <v>45564</v>
      </c>
      <c r="J38" s="11">
        <f>[1]Consultants!$Y$121</f>
        <v>45618</v>
      </c>
      <c r="K38" s="6"/>
      <c r="L38" s="25">
        <f>[1]Consultants!$AB$121</f>
        <v>45685</v>
      </c>
      <c r="M38" s="6"/>
    </row>
    <row r="39" spans="1:13" ht="21.6" x14ac:dyDescent="0.3">
      <c r="A39" s="10" t="s">
        <v>26</v>
      </c>
      <c r="B39" s="7">
        <v>30</v>
      </c>
      <c r="C39" s="6" t="s">
        <v>54</v>
      </c>
      <c r="D39" s="7" t="s">
        <v>32</v>
      </c>
      <c r="E39" s="7">
        <v>263.89</v>
      </c>
      <c r="F39" s="7" t="s">
        <v>65</v>
      </c>
      <c r="G39" s="7" t="s">
        <v>29</v>
      </c>
      <c r="H39" s="11">
        <f>[1]Consultants!$H$125</f>
        <v>45543</v>
      </c>
      <c r="I39" s="11">
        <f>[1]Consultants!$I$125</f>
        <v>45564</v>
      </c>
      <c r="J39" s="11">
        <f>[1]Consultants!$Y$125</f>
        <v>45618</v>
      </c>
      <c r="K39" s="6"/>
      <c r="L39" s="25">
        <f>[1]Consultants!$AB$125</f>
        <v>45685</v>
      </c>
      <c r="M39" s="6"/>
    </row>
    <row r="40" spans="1:13" ht="15" customHeight="1" x14ac:dyDescent="0.3">
      <c r="A40" s="10" t="s">
        <v>26</v>
      </c>
      <c r="B40" s="7">
        <v>31</v>
      </c>
      <c r="C40" s="6" t="s">
        <v>127</v>
      </c>
      <c r="D40" s="7" t="s">
        <v>32</v>
      </c>
      <c r="E40" s="7">
        <v>150</v>
      </c>
      <c r="F40" s="7" t="s">
        <v>65</v>
      </c>
      <c r="G40" s="7" t="s">
        <v>29</v>
      </c>
      <c r="H40" s="11">
        <f>[2]Consultants!H122</f>
        <v>45427</v>
      </c>
      <c r="I40" s="11">
        <f>[2]Consultants!I122</f>
        <v>45442</v>
      </c>
      <c r="J40" s="11">
        <f>[2]Consultants!$Y$122</f>
        <v>45496</v>
      </c>
      <c r="K40" s="11"/>
      <c r="L40" s="25">
        <f>[2]Consultants!$AB$122</f>
        <v>47326</v>
      </c>
      <c r="M40" s="6"/>
    </row>
    <row r="41" spans="1:13" ht="21.6" x14ac:dyDescent="0.3">
      <c r="A41" s="10" t="s">
        <v>26</v>
      </c>
      <c r="B41" s="7">
        <v>32</v>
      </c>
      <c r="C41" s="6" t="s">
        <v>126</v>
      </c>
      <c r="D41" s="7" t="s">
        <v>32</v>
      </c>
      <c r="E41" s="7">
        <v>150</v>
      </c>
      <c r="F41" s="7" t="s">
        <v>65</v>
      </c>
      <c r="G41" s="7" t="s">
        <v>29</v>
      </c>
      <c r="H41" s="11">
        <f>[2]Consultants!H125</f>
        <v>45427</v>
      </c>
      <c r="I41" s="11">
        <f>[2]Consultants!I125</f>
        <v>45442</v>
      </c>
      <c r="J41" s="11">
        <f>[2]Consultants!$Y$125</f>
        <v>45496</v>
      </c>
      <c r="K41" s="6"/>
      <c r="L41" s="25">
        <f>[2]Consultants!$AB$125</f>
        <v>47326</v>
      </c>
      <c r="M41" s="6"/>
    </row>
    <row r="42" spans="1:13" x14ac:dyDescent="0.3">
      <c r="A42" s="10" t="s">
        <v>26</v>
      </c>
      <c r="B42" s="7">
        <v>33</v>
      </c>
      <c r="C42" s="6" t="s">
        <v>125</v>
      </c>
      <c r="D42" s="7" t="s">
        <v>32</v>
      </c>
      <c r="E42" s="7">
        <v>150</v>
      </c>
      <c r="F42" s="7" t="s">
        <v>65</v>
      </c>
      <c r="G42" s="7" t="s">
        <v>29</v>
      </c>
      <c r="H42" s="11">
        <f>[2]Consultants!H128</f>
        <v>45427</v>
      </c>
      <c r="I42" s="11">
        <f>[2]Consultants!I128</f>
        <v>45442</v>
      </c>
      <c r="J42" s="11">
        <f>[2]Consultants!$Y$128</f>
        <v>45496</v>
      </c>
      <c r="K42" s="6"/>
      <c r="L42" s="25">
        <f>[2]Consultants!$AB$128</f>
        <v>47326</v>
      </c>
      <c r="M42" s="6"/>
    </row>
    <row r="43" spans="1:13" ht="21.75" customHeight="1" x14ac:dyDescent="0.3">
      <c r="A43" s="10" t="s">
        <v>26</v>
      </c>
      <c r="B43" s="7">
        <v>34</v>
      </c>
      <c r="C43" s="6" t="s">
        <v>124</v>
      </c>
      <c r="D43" s="7" t="s">
        <v>32</v>
      </c>
      <c r="E43" s="7">
        <v>150</v>
      </c>
      <c r="F43" s="7" t="s">
        <v>65</v>
      </c>
      <c r="G43" s="7" t="s">
        <v>29</v>
      </c>
      <c r="H43" s="11">
        <f>$H$41</f>
        <v>45427</v>
      </c>
      <c r="I43" s="11">
        <f>$I$42</f>
        <v>45442</v>
      </c>
      <c r="J43" s="11">
        <f>[2]Consultants!$Y$128</f>
        <v>45496</v>
      </c>
      <c r="K43" s="6"/>
      <c r="L43" s="25">
        <f>[2]Consultants!$AB$128</f>
        <v>47326</v>
      </c>
      <c r="M43" s="6"/>
    </row>
    <row r="44" spans="1:13" x14ac:dyDescent="0.3">
      <c r="A44" s="10" t="s">
        <v>26</v>
      </c>
      <c r="B44" s="7">
        <v>35</v>
      </c>
      <c r="C44" s="6" t="s">
        <v>123</v>
      </c>
      <c r="D44" s="7" t="s">
        <v>32</v>
      </c>
      <c r="E44" s="7">
        <v>150</v>
      </c>
      <c r="F44" s="7" t="s">
        <v>65</v>
      </c>
      <c r="G44" s="7" t="s">
        <v>29</v>
      </c>
      <c r="H44" s="11">
        <f t="shared" ref="H44:L44" si="0">H43</f>
        <v>45427</v>
      </c>
      <c r="I44" s="11">
        <f t="shared" si="0"/>
        <v>45442</v>
      </c>
      <c r="J44" s="11">
        <f t="shared" si="0"/>
        <v>45496</v>
      </c>
      <c r="K44" s="11"/>
      <c r="L44" s="25">
        <f t="shared" si="0"/>
        <v>47326</v>
      </c>
      <c r="M44" s="6"/>
    </row>
    <row r="45" spans="1:13" x14ac:dyDescent="0.3">
      <c r="A45" s="10" t="s">
        <v>26</v>
      </c>
      <c r="B45" s="7">
        <v>36</v>
      </c>
      <c r="C45" s="6" t="s">
        <v>122</v>
      </c>
      <c r="D45" s="7" t="s">
        <v>32</v>
      </c>
      <c r="E45" s="7">
        <v>150</v>
      </c>
      <c r="F45" s="7" t="s">
        <v>65</v>
      </c>
      <c r="G45" s="7" t="s">
        <v>29</v>
      </c>
      <c r="H45" s="11">
        <f t="shared" ref="H45:L45" si="1">H44</f>
        <v>45427</v>
      </c>
      <c r="I45" s="11">
        <f t="shared" si="1"/>
        <v>45442</v>
      </c>
      <c r="J45" s="11">
        <f t="shared" si="1"/>
        <v>45496</v>
      </c>
      <c r="K45" s="11"/>
      <c r="L45" s="25">
        <f t="shared" si="1"/>
        <v>47326</v>
      </c>
      <c r="M45" s="6"/>
    </row>
    <row r="46" spans="1:13" ht="21.6" x14ac:dyDescent="0.3">
      <c r="A46" s="10" t="s">
        <v>26</v>
      </c>
      <c r="B46" s="7">
        <v>37</v>
      </c>
      <c r="C46" s="6" t="s">
        <v>121</v>
      </c>
      <c r="D46" s="7" t="s">
        <v>32</v>
      </c>
      <c r="E46" s="7">
        <v>150</v>
      </c>
      <c r="F46" s="7" t="s">
        <v>65</v>
      </c>
      <c r="G46" s="7" t="s">
        <v>29</v>
      </c>
      <c r="H46" s="11">
        <f t="shared" ref="H46:L46" si="2">H45</f>
        <v>45427</v>
      </c>
      <c r="I46" s="11">
        <f t="shared" si="2"/>
        <v>45442</v>
      </c>
      <c r="J46" s="11">
        <f t="shared" si="2"/>
        <v>45496</v>
      </c>
      <c r="K46" s="11"/>
      <c r="L46" s="25">
        <f t="shared" si="2"/>
        <v>47326</v>
      </c>
      <c r="M46" s="6"/>
    </row>
    <row r="47" spans="1:13" ht="22.5" customHeight="1" x14ac:dyDescent="0.3">
      <c r="A47" s="10" t="s">
        <v>26</v>
      </c>
      <c r="B47" s="7">
        <v>38</v>
      </c>
      <c r="C47" s="6" t="s">
        <v>120</v>
      </c>
      <c r="D47" s="7" t="s">
        <v>32</v>
      </c>
      <c r="E47" s="7">
        <v>150</v>
      </c>
      <c r="F47" s="7" t="s">
        <v>65</v>
      </c>
      <c r="G47" s="7" t="s">
        <v>29</v>
      </c>
      <c r="H47" s="11">
        <f t="shared" ref="H47:L47" si="3">H46</f>
        <v>45427</v>
      </c>
      <c r="I47" s="11">
        <f t="shared" si="3"/>
        <v>45442</v>
      </c>
      <c r="J47" s="11">
        <f t="shared" si="3"/>
        <v>45496</v>
      </c>
      <c r="K47" s="11"/>
      <c r="L47" s="25">
        <f t="shared" si="3"/>
        <v>47326</v>
      </c>
      <c r="M47" s="6"/>
    </row>
    <row r="48" spans="1:13" ht="25.5" customHeight="1" x14ac:dyDescent="0.3">
      <c r="A48" s="10" t="s">
        <v>26</v>
      </c>
      <c r="B48" s="7">
        <v>39</v>
      </c>
      <c r="C48" s="6" t="s">
        <v>119</v>
      </c>
      <c r="D48" s="7" t="s">
        <v>32</v>
      </c>
      <c r="E48" s="7">
        <v>150</v>
      </c>
      <c r="F48" s="7" t="s">
        <v>65</v>
      </c>
      <c r="G48" s="7" t="s">
        <v>29</v>
      </c>
      <c r="H48" s="11">
        <f t="shared" ref="H48:L48" si="4">H47</f>
        <v>45427</v>
      </c>
      <c r="I48" s="11">
        <f t="shared" si="4"/>
        <v>45442</v>
      </c>
      <c r="J48" s="11">
        <f t="shared" si="4"/>
        <v>45496</v>
      </c>
      <c r="K48" s="11"/>
      <c r="L48" s="25">
        <f t="shared" si="4"/>
        <v>47326</v>
      </c>
      <c r="M48" s="6"/>
    </row>
    <row r="49" spans="1:13" ht="17.399999999999999" customHeight="1" x14ac:dyDescent="0.3">
      <c r="A49" s="10" t="s">
        <v>26</v>
      </c>
      <c r="B49" s="7">
        <v>40</v>
      </c>
      <c r="C49" s="6" t="s">
        <v>55</v>
      </c>
      <c r="D49" s="7" t="s">
        <v>32</v>
      </c>
      <c r="E49" s="7">
        <v>104.39</v>
      </c>
      <c r="F49" s="7" t="s">
        <v>65</v>
      </c>
      <c r="G49" s="7" t="s">
        <v>29</v>
      </c>
      <c r="H49" s="11">
        <f>[1]Consultants!$H$133</f>
        <v>45635</v>
      </c>
      <c r="I49" s="11">
        <f>[1]Consultants!$I$133</f>
        <v>45656</v>
      </c>
      <c r="J49" s="11">
        <f>[1]Consultants!$Y$133</f>
        <v>45710</v>
      </c>
      <c r="K49" s="6"/>
      <c r="L49" s="25">
        <f>[1]Consultants!$AB$133</f>
        <v>45777</v>
      </c>
      <c r="M49" s="6"/>
    </row>
    <row r="50" spans="1:13" ht="21.6" x14ac:dyDescent="0.3">
      <c r="A50" s="10" t="s">
        <v>26</v>
      </c>
      <c r="B50" s="7">
        <v>41</v>
      </c>
      <c r="C50" s="6" t="s">
        <v>56</v>
      </c>
      <c r="D50" s="7" t="s">
        <v>32</v>
      </c>
      <c r="E50" s="21">
        <f>[1]Consultants!$E$137</f>
        <v>300</v>
      </c>
      <c r="F50" s="7" t="s">
        <v>65</v>
      </c>
      <c r="G50" s="7" t="s">
        <v>29</v>
      </c>
      <c r="H50" s="11">
        <f>[1]Consultants!$H$137</f>
        <v>45574</v>
      </c>
      <c r="I50" s="11">
        <f>[1]Consultants!$I$137</f>
        <v>45595</v>
      </c>
      <c r="J50" s="11">
        <f>[1]Consultants!$Y$137</f>
        <v>45649</v>
      </c>
      <c r="K50" s="6"/>
      <c r="L50" s="25">
        <f>[1]Consultants!$AB$137</f>
        <v>45716</v>
      </c>
      <c r="M50" s="6"/>
    </row>
    <row r="51" spans="1:13" ht="21.6" x14ac:dyDescent="0.3">
      <c r="A51" s="10" t="s">
        <v>26</v>
      </c>
      <c r="B51" s="7">
        <v>42</v>
      </c>
      <c r="C51" s="6" t="s">
        <v>110</v>
      </c>
      <c r="D51" s="7" t="s">
        <v>32</v>
      </c>
      <c r="E51" s="21">
        <v>44.19</v>
      </c>
      <c r="F51" s="7" t="s">
        <v>57</v>
      </c>
      <c r="G51" s="7" t="s">
        <v>29</v>
      </c>
      <c r="H51" s="16" t="str">
        <f>[1]Consultants!$H$141</f>
        <v>NA</v>
      </c>
      <c r="I51" s="16" t="str">
        <f>[1]Consultants!$H$141</f>
        <v>NA</v>
      </c>
      <c r="J51" s="11">
        <f>[1]Consultants!$Y$141</f>
        <v>45571</v>
      </c>
      <c r="K51" s="6"/>
      <c r="L51" s="25">
        <f>[1]Consultants!$AB$141</f>
        <v>47403</v>
      </c>
      <c r="M51" s="6"/>
    </row>
    <row r="52" spans="1:13" ht="32.4" x14ac:dyDescent="0.3">
      <c r="A52" s="10" t="s">
        <v>26</v>
      </c>
      <c r="B52" s="7">
        <v>43</v>
      </c>
      <c r="C52" s="6" t="s">
        <v>58</v>
      </c>
      <c r="D52" s="7" t="s">
        <v>32</v>
      </c>
      <c r="E52" s="21">
        <v>13.92</v>
      </c>
      <c r="F52" s="7" t="s">
        <v>57</v>
      </c>
      <c r="G52" s="7" t="s">
        <v>29</v>
      </c>
      <c r="H52" s="16" t="str">
        <f>[1]Consultants!$H$141</f>
        <v>NA</v>
      </c>
      <c r="I52" s="16" t="str">
        <f>[1]Consultants!$H$141</f>
        <v>NA</v>
      </c>
      <c r="J52" s="11">
        <f>[1]Consultants!$Y$145</f>
        <v>45571</v>
      </c>
      <c r="K52" s="6"/>
      <c r="L52" s="25">
        <f>[1]Consultants!$AB$145</f>
        <v>47403</v>
      </c>
      <c r="M52" s="6"/>
    </row>
    <row r="53" spans="1:13" ht="21.6" x14ac:dyDescent="0.3">
      <c r="A53" s="10" t="s">
        <v>26</v>
      </c>
      <c r="B53" s="7">
        <v>44</v>
      </c>
      <c r="C53" s="6" t="s">
        <v>59</v>
      </c>
      <c r="D53" s="7" t="s">
        <v>32</v>
      </c>
      <c r="E53" s="21">
        <v>26.1</v>
      </c>
      <c r="F53" s="7" t="s">
        <v>57</v>
      </c>
      <c r="G53" s="7" t="s">
        <v>29</v>
      </c>
      <c r="H53" s="16" t="str">
        <f>[1]Consultants!$H$141</f>
        <v>NA</v>
      </c>
      <c r="I53" s="16" t="str">
        <f>[1]Consultants!$H$141</f>
        <v>NA</v>
      </c>
      <c r="J53" s="11">
        <f>[1]Consultants!$Y$149</f>
        <v>45571</v>
      </c>
      <c r="K53" s="6"/>
      <c r="L53" s="25">
        <f>[1]Consultants!$AB$149</f>
        <v>47403</v>
      </c>
      <c r="M53" s="6"/>
    </row>
    <row r="54" spans="1:13" ht="32.4" x14ac:dyDescent="0.3">
      <c r="A54" s="10" t="s">
        <v>26</v>
      </c>
      <c r="B54" s="7">
        <v>45</v>
      </c>
      <c r="C54" s="6" t="s">
        <v>60</v>
      </c>
      <c r="D54" s="7" t="s">
        <v>32</v>
      </c>
      <c r="E54" s="21">
        <v>7.22</v>
      </c>
      <c r="F54" s="7" t="s">
        <v>57</v>
      </c>
      <c r="G54" s="7" t="s">
        <v>29</v>
      </c>
      <c r="H54" s="16" t="str">
        <f>[1]Consultants!$H$141</f>
        <v>NA</v>
      </c>
      <c r="I54" s="16" t="str">
        <f>[1]Consultants!$H$141</f>
        <v>NA</v>
      </c>
      <c r="J54" s="11">
        <f>[1]Consultants!$Y$149</f>
        <v>45571</v>
      </c>
      <c r="K54" s="6"/>
      <c r="L54" s="25">
        <f>[1]Consultants!$AB$149</f>
        <v>47403</v>
      </c>
      <c r="M54" s="6"/>
    </row>
    <row r="55" spans="1:13" ht="27.75" customHeight="1" x14ac:dyDescent="0.3">
      <c r="A55" s="10" t="s">
        <v>26</v>
      </c>
      <c r="B55" s="7">
        <v>46</v>
      </c>
      <c r="C55" s="6" t="s">
        <v>111</v>
      </c>
      <c r="D55" s="7" t="s">
        <v>32</v>
      </c>
      <c r="E55" s="21">
        <v>116.19</v>
      </c>
      <c r="F55" s="7" t="s">
        <v>57</v>
      </c>
      <c r="G55" s="7" t="s">
        <v>29</v>
      </c>
      <c r="H55" s="16" t="str">
        <f>[1]Consultants!$H$141</f>
        <v>NA</v>
      </c>
      <c r="I55" s="16" t="str">
        <f>[1]Consultants!$H$141</f>
        <v>NA</v>
      </c>
      <c r="J55" s="11">
        <f>[1]Consultants!$Y$149</f>
        <v>45571</v>
      </c>
      <c r="K55" s="6"/>
      <c r="L55" s="25">
        <f>[1]Consultants!$AB$149</f>
        <v>47403</v>
      </c>
      <c r="M55" s="6"/>
    </row>
    <row r="56" spans="1:13" ht="21.6" x14ac:dyDescent="0.3">
      <c r="A56" s="10" t="s">
        <v>26</v>
      </c>
      <c r="B56" s="7">
        <v>47</v>
      </c>
      <c r="C56" s="6" t="s">
        <v>61</v>
      </c>
      <c r="D56" s="7" t="s">
        <v>32</v>
      </c>
      <c r="E56" s="21">
        <v>17.399999999999999</v>
      </c>
      <c r="F56" s="7" t="s">
        <v>57</v>
      </c>
      <c r="G56" s="7" t="s">
        <v>29</v>
      </c>
      <c r="H56" s="16" t="str">
        <f>[1]Consultants!$H$141</f>
        <v>NA</v>
      </c>
      <c r="I56" s="16" t="str">
        <f>[1]Consultants!$H$141</f>
        <v>NA</v>
      </c>
      <c r="J56" s="11">
        <f>[1]Consultants!$Y$149</f>
        <v>45571</v>
      </c>
      <c r="K56" s="6"/>
      <c r="L56" s="25">
        <f>[1]Consultants!$AB$149</f>
        <v>47403</v>
      </c>
      <c r="M56" s="6"/>
    </row>
    <row r="57" spans="1:13" ht="32.25" customHeight="1" x14ac:dyDescent="0.3">
      <c r="A57" s="10" t="s">
        <v>26</v>
      </c>
      <c r="B57" s="7">
        <v>48</v>
      </c>
      <c r="C57" s="6" t="s">
        <v>62</v>
      </c>
      <c r="D57" s="7" t="s">
        <v>32</v>
      </c>
      <c r="E57" s="21">
        <v>483.37</v>
      </c>
      <c r="F57" s="7" t="s">
        <v>57</v>
      </c>
      <c r="G57" s="7" t="s">
        <v>29</v>
      </c>
      <c r="H57" s="16" t="str">
        <f>[1]Consultants!$H$141</f>
        <v>NA</v>
      </c>
      <c r="I57" s="16" t="str">
        <f>[1]Consultants!$H$141</f>
        <v>NA</v>
      </c>
      <c r="J57" s="11">
        <f>[1]Consultants!$Y$149</f>
        <v>45571</v>
      </c>
      <c r="K57" s="6"/>
      <c r="L57" s="25">
        <f>[1]Consultants!$AB$149</f>
        <v>47403</v>
      </c>
      <c r="M57" s="6"/>
    </row>
    <row r="58" spans="1:13" x14ac:dyDescent="0.3">
      <c r="A58" s="28"/>
      <c r="B58" s="13"/>
      <c r="C58" s="33" t="s">
        <v>102</v>
      </c>
      <c r="D58" s="13"/>
      <c r="E58" s="13"/>
      <c r="F58" s="13"/>
      <c r="G58" s="13"/>
      <c r="H58" s="32"/>
      <c r="I58" s="32"/>
      <c r="J58" s="29"/>
      <c r="K58" s="12"/>
      <c r="L58" s="30"/>
      <c r="M58" s="12"/>
    </row>
    <row r="59" spans="1:13" ht="21.6" x14ac:dyDescent="0.3">
      <c r="A59" s="10" t="s">
        <v>26</v>
      </c>
      <c r="B59" s="7">
        <v>1</v>
      </c>
      <c r="C59" s="6" t="s">
        <v>118</v>
      </c>
      <c r="D59" s="7" t="s">
        <v>68</v>
      </c>
      <c r="E59" s="7">
        <v>1304.8699999999999</v>
      </c>
      <c r="F59" s="7" t="s">
        <v>69</v>
      </c>
      <c r="G59" s="7" t="s">
        <v>29</v>
      </c>
      <c r="H59" s="16">
        <f>'[1]Biens &amp; Travaux'!$O$11</f>
        <v>45746</v>
      </c>
      <c r="I59" s="16">
        <f>'[1]Biens &amp; Travaux'!$P$11</f>
        <v>45791</v>
      </c>
      <c r="J59" s="11">
        <f>'[1]Biens &amp; Travaux'!$S$11</f>
        <v>45830</v>
      </c>
      <c r="K59" s="6"/>
      <c r="L59" s="25">
        <f>'[1]Biens &amp; Travaux'!$V$11</f>
        <v>45965</v>
      </c>
      <c r="M59" s="6"/>
    </row>
    <row r="60" spans="1:13" ht="43.2" x14ac:dyDescent="0.3">
      <c r="A60" s="10" t="s">
        <v>26</v>
      </c>
      <c r="B60" s="7">
        <v>2</v>
      </c>
      <c r="C60" s="6" t="s">
        <v>70</v>
      </c>
      <c r="D60" s="7" t="s">
        <v>68</v>
      </c>
      <c r="E60" s="7">
        <v>278.37</v>
      </c>
      <c r="F60" s="7" t="s">
        <v>69</v>
      </c>
      <c r="G60" s="7" t="s">
        <v>34</v>
      </c>
      <c r="H60" s="16">
        <f>'[1]Biens &amp; Travaux'!$O$15</f>
        <v>45958</v>
      </c>
      <c r="I60" s="16">
        <f>'[1]Biens &amp; Travaux'!$P$15</f>
        <v>45988</v>
      </c>
      <c r="J60" s="11">
        <f>'[1]Biens &amp; Travaux'!$S$15</f>
        <v>45998</v>
      </c>
      <c r="K60" s="6"/>
      <c r="L60" s="25">
        <f>'[1]Biens &amp; Travaux'!$V$15</f>
        <v>46128</v>
      </c>
      <c r="M60" s="6"/>
    </row>
    <row r="61" spans="1:13" ht="32.4" x14ac:dyDescent="0.3">
      <c r="A61" s="10" t="s">
        <v>26</v>
      </c>
      <c r="B61" s="7">
        <v>3</v>
      </c>
      <c r="C61" s="6" t="s">
        <v>71</v>
      </c>
      <c r="D61" s="7" t="s">
        <v>68</v>
      </c>
      <c r="E61" s="7">
        <v>521.95000000000005</v>
      </c>
      <c r="F61" s="7" t="s">
        <v>69</v>
      </c>
      <c r="G61" s="7" t="s">
        <v>34</v>
      </c>
      <c r="H61" s="16">
        <f>'[1]Biens &amp; Travaux'!$O$19</f>
        <v>45996</v>
      </c>
      <c r="I61" s="16">
        <f>'[1]Biens &amp; Travaux'!$P$19</f>
        <v>46026</v>
      </c>
      <c r="J61" s="11">
        <f>'[1]Biens &amp; Travaux'!$S$19</f>
        <v>46036</v>
      </c>
      <c r="K61" s="6"/>
      <c r="L61" s="25">
        <f>'[1]Biens &amp; Travaux'!$V$19</f>
        <v>46166</v>
      </c>
      <c r="M61" s="6"/>
    </row>
    <row r="62" spans="1:13" ht="54" x14ac:dyDescent="0.3">
      <c r="A62" s="10" t="s">
        <v>26</v>
      </c>
      <c r="B62" s="7">
        <v>4</v>
      </c>
      <c r="C62" s="6" t="s">
        <v>72</v>
      </c>
      <c r="D62" s="7" t="s">
        <v>68</v>
      </c>
      <c r="E62" s="7">
        <v>93.95</v>
      </c>
      <c r="F62" s="7" t="s">
        <v>69</v>
      </c>
      <c r="G62" s="7" t="s">
        <v>34</v>
      </c>
      <c r="H62" s="16">
        <f>'[1]Biens &amp; Travaux'!$O$23</f>
        <v>45826</v>
      </c>
      <c r="I62" s="16">
        <f>'[1]Biens &amp; Travaux'!$P$23</f>
        <v>45856</v>
      </c>
      <c r="J62" s="11">
        <f>'[1]Biens &amp; Travaux'!$S$23</f>
        <v>45866</v>
      </c>
      <c r="K62" s="6"/>
      <c r="L62" s="25">
        <f>'[1]Biens &amp; Travaux'!$V$23</f>
        <v>45996</v>
      </c>
      <c r="M62" s="6"/>
    </row>
    <row r="63" spans="1:13" x14ac:dyDescent="0.3">
      <c r="A63" s="10" t="s">
        <v>26</v>
      </c>
      <c r="B63" s="7">
        <v>5</v>
      </c>
      <c r="C63" s="6" t="s">
        <v>73</v>
      </c>
      <c r="D63" s="7" t="s">
        <v>68</v>
      </c>
      <c r="E63" s="7">
        <v>743.77</v>
      </c>
      <c r="F63" s="7" t="s">
        <v>69</v>
      </c>
      <c r="G63" s="7" t="s">
        <v>34</v>
      </c>
      <c r="H63" s="16">
        <f>'[1]Biens &amp; Travaux'!$O$27</f>
        <v>45706</v>
      </c>
      <c r="I63" s="16">
        <f>'[1]Biens &amp; Travaux'!$P$27</f>
        <v>45736</v>
      </c>
      <c r="J63" s="11">
        <f>'[1]Biens &amp; Travaux'!$S$27</f>
        <v>45746</v>
      </c>
      <c r="K63" s="6"/>
      <c r="L63" s="25">
        <f>'[1]Biens &amp; Travaux'!$V$27</f>
        <v>45876</v>
      </c>
      <c r="M63" s="6"/>
    </row>
    <row r="64" spans="1:13" ht="43.2" x14ac:dyDescent="0.3">
      <c r="A64" s="10" t="s">
        <v>26</v>
      </c>
      <c r="B64" s="7">
        <v>6</v>
      </c>
      <c r="C64" s="6" t="s">
        <v>74</v>
      </c>
      <c r="D64" s="7" t="s">
        <v>68</v>
      </c>
      <c r="E64" s="7">
        <v>123.53</v>
      </c>
      <c r="F64" s="7" t="s">
        <v>69</v>
      </c>
      <c r="G64" s="7" t="s">
        <v>34</v>
      </c>
      <c r="H64" s="16">
        <f>'[1]Biens &amp; Travaux'!$O$31</f>
        <v>45771</v>
      </c>
      <c r="I64" s="16">
        <f>'[1]Biens &amp; Travaux'!$P$31</f>
        <v>45801</v>
      </c>
      <c r="J64" s="11">
        <f>'[1]Biens &amp; Travaux'!$S$31</f>
        <v>45811</v>
      </c>
      <c r="K64" s="6"/>
      <c r="L64" s="25">
        <f>'[1]Biens &amp; Travaux'!$V$31</f>
        <v>45941</v>
      </c>
      <c r="M64" s="6"/>
    </row>
    <row r="65" spans="1:61" ht="32.4" x14ac:dyDescent="0.3">
      <c r="A65" s="10" t="s">
        <v>26</v>
      </c>
      <c r="B65" s="7">
        <v>7</v>
      </c>
      <c r="C65" s="6" t="s">
        <v>117</v>
      </c>
      <c r="D65" s="7" t="s">
        <v>68</v>
      </c>
      <c r="E65" s="7">
        <v>90.47</v>
      </c>
      <c r="F65" s="7" t="s">
        <v>69</v>
      </c>
      <c r="G65" s="7" t="s">
        <v>34</v>
      </c>
      <c r="H65" s="16">
        <f>'[1]Biens &amp; Travaux'!$O$35</f>
        <v>45828</v>
      </c>
      <c r="I65" s="16">
        <f>'[1]Biens &amp; Travaux'!$P$35</f>
        <v>45858</v>
      </c>
      <c r="J65" s="11">
        <f>'[1]Biens &amp; Travaux'!$S$35</f>
        <v>45868</v>
      </c>
      <c r="K65" s="6"/>
      <c r="L65" s="25">
        <f>'[1]Biens &amp; Travaux'!$V$35</f>
        <v>45998</v>
      </c>
      <c r="M65" s="6"/>
    </row>
    <row r="66" spans="1:61" ht="21.6" x14ac:dyDescent="0.3">
      <c r="A66" s="10" t="s">
        <v>26</v>
      </c>
      <c r="B66" s="7">
        <v>8</v>
      </c>
      <c r="C66" s="6" t="s">
        <v>75</v>
      </c>
      <c r="D66" s="7" t="s">
        <v>68</v>
      </c>
      <c r="E66" s="7">
        <v>252.27</v>
      </c>
      <c r="F66" s="7" t="s">
        <v>69</v>
      </c>
      <c r="G66" s="7" t="s">
        <v>34</v>
      </c>
      <c r="H66" s="16">
        <f>'[1]Biens &amp; Travaux'!$O$39</f>
        <v>45802</v>
      </c>
      <c r="I66" s="16">
        <f>'[1]Biens &amp; Travaux'!$P$39</f>
        <v>45832</v>
      </c>
      <c r="J66" s="11">
        <f>'[1]Biens &amp; Travaux'!$S$39</f>
        <v>45842</v>
      </c>
      <c r="K66" s="6"/>
      <c r="L66" s="25">
        <f>'[1]Biens &amp; Travaux'!$V$39</f>
        <v>45972</v>
      </c>
      <c r="M66" s="6"/>
    </row>
    <row r="67" spans="1:61" ht="32.4" x14ac:dyDescent="0.3">
      <c r="A67" s="10" t="s">
        <v>26</v>
      </c>
      <c r="B67" s="7">
        <v>9</v>
      </c>
      <c r="C67" s="6" t="s">
        <v>76</v>
      </c>
      <c r="D67" s="7" t="s">
        <v>68</v>
      </c>
      <c r="E67" s="7">
        <v>104.39</v>
      </c>
      <c r="F67" s="7" t="s">
        <v>69</v>
      </c>
      <c r="G67" s="7" t="s">
        <v>34</v>
      </c>
      <c r="H67" s="16">
        <f>'[1]Biens &amp; Travaux'!$O$43</f>
        <v>45744</v>
      </c>
      <c r="I67" s="16">
        <f>'[1]Biens &amp; Travaux'!$P$43</f>
        <v>45774</v>
      </c>
      <c r="J67" s="11">
        <f>'[1]Biens &amp; Travaux'!$S$43</f>
        <v>45784</v>
      </c>
      <c r="K67" s="6"/>
      <c r="L67" s="25">
        <f>'[1]Biens &amp; Travaux'!$V$43</f>
        <v>45914</v>
      </c>
      <c r="M67" s="6"/>
    </row>
    <row r="68" spans="1:61" ht="33.75" customHeight="1" x14ac:dyDescent="0.3">
      <c r="A68" s="10" t="s">
        <v>26</v>
      </c>
      <c r="B68" s="7">
        <v>10</v>
      </c>
      <c r="C68" s="6" t="s">
        <v>77</v>
      </c>
      <c r="D68" s="7" t="s">
        <v>68</v>
      </c>
      <c r="E68" s="7">
        <v>182.68</v>
      </c>
      <c r="F68" s="7" t="s">
        <v>69</v>
      </c>
      <c r="G68" s="7" t="s">
        <v>34</v>
      </c>
      <c r="H68" s="16">
        <f>'[1]Biens &amp; Travaux'!$O$47</f>
        <v>45866</v>
      </c>
      <c r="I68" s="16">
        <f>'[1]Biens &amp; Travaux'!$P$47</f>
        <v>45896</v>
      </c>
      <c r="J68" s="11">
        <f>'[1]Biens &amp; Travaux'!$S$47</f>
        <v>45906</v>
      </c>
      <c r="K68" s="6"/>
      <c r="L68" s="25">
        <f>'[1]Biens &amp; Travaux'!$V$47</f>
        <v>46036</v>
      </c>
      <c r="M68" s="6"/>
    </row>
    <row r="69" spans="1:61" x14ac:dyDescent="0.3">
      <c r="A69" s="10" t="s">
        <v>26</v>
      </c>
      <c r="B69" s="7">
        <v>11</v>
      </c>
      <c r="C69" s="6" t="s">
        <v>78</v>
      </c>
      <c r="D69" s="7" t="s">
        <v>68</v>
      </c>
      <c r="E69" s="7">
        <v>2609.73</v>
      </c>
      <c r="F69" s="7" t="s">
        <v>69</v>
      </c>
      <c r="G69" s="7" t="s">
        <v>34</v>
      </c>
      <c r="H69" s="16">
        <f>'[1]Biens &amp; Travaux'!$O$51</f>
        <v>45786</v>
      </c>
      <c r="I69" s="16">
        <f>'[1]Biens &amp; Travaux'!$P$51</f>
        <v>45831</v>
      </c>
      <c r="J69" s="11">
        <f>'[1]Biens &amp; Travaux'!$S$51</f>
        <v>45870</v>
      </c>
      <c r="K69" s="6"/>
      <c r="L69" s="25">
        <f>'[1]Biens &amp; Travaux'!$V$51</f>
        <v>46005</v>
      </c>
      <c r="M69" s="6"/>
    </row>
    <row r="70" spans="1:61" ht="21.6" x14ac:dyDescent="0.3">
      <c r="A70" s="10" t="s">
        <v>26</v>
      </c>
      <c r="B70" s="7">
        <v>12</v>
      </c>
      <c r="C70" s="6" t="s">
        <v>79</v>
      </c>
      <c r="D70" s="7" t="s">
        <v>68</v>
      </c>
      <c r="E70" s="7">
        <v>86.99</v>
      </c>
      <c r="F70" s="7" t="s">
        <v>69</v>
      </c>
      <c r="G70" s="7" t="s">
        <v>34</v>
      </c>
      <c r="H70" s="16">
        <f>'[1]Biens &amp; Travaux'!$O$55</f>
        <v>45498</v>
      </c>
      <c r="I70" s="16">
        <f>'[1]Biens &amp; Travaux'!$P$55</f>
        <v>45528</v>
      </c>
      <c r="J70" s="11">
        <f>'[1]Biens &amp; Travaux'!$S$55</f>
        <v>45538</v>
      </c>
      <c r="K70" s="6"/>
      <c r="L70" s="25">
        <f>'[1]Biens &amp; Travaux'!$V$55</f>
        <v>45668</v>
      </c>
      <c r="M70" s="6"/>
    </row>
    <row r="71" spans="1:61" s="27" customFormat="1" x14ac:dyDescent="0.3">
      <c r="B71" s="34"/>
      <c r="C71" s="35" t="s">
        <v>80</v>
      </c>
      <c r="D71" s="34"/>
      <c r="E71" s="34"/>
      <c r="F71" s="34"/>
      <c r="G71" s="34"/>
      <c r="H71" s="34"/>
      <c r="I71" s="34"/>
      <c r="J71" s="34"/>
      <c r="K71" s="34"/>
      <c r="L71" s="34"/>
      <c r="M71" s="34"/>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row>
    <row r="72" spans="1:61" ht="21.6" x14ac:dyDescent="0.3">
      <c r="A72" s="10" t="s">
        <v>26</v>
      </c>
      <c r="B72" s="7">
        <v>1</v>
      </c>
      <c r="C72" s="6" t="s">
        <v>81</v>
      </c>
      <c r="D72" s="7" t="s">
        <v>80</v>
      </c>
      <c r="E72" s="7">
        <v>173.98</v>
      </c>
      <c r="F72" s="7" t="s">
        <v>69</v>
      </c>
      <c r="G72" s="7" t="s">
        <v>82</v>
      </c>
      <c r="H72" s="16">
        <f>'[1]Biens &amp; Travaux'!$O$60</f>
        <v>45647</v>
      </c>
      <c r="I72" s="16">
        <f>'[1]Biens &amp; Travaux'!$P$60</f>
        <v>45677</v>
      </c>
      <c r="J72" s="11">
        <f>'[1]Biens &amp; Travaux'!$S$60</f>
        <v>45687</v>
      </c>
      <c r="K72" s="6"/>
      <c r="L72" s="25">
        <f>'[1]Biens &amp; Travaux'!$V$60</f>
        <v>45817</v>
      </c>
      <c r="M72" s="6"/>
    </row>
    <row r="73" spans="1:61" x14ac:dyDescent="0.3">
      <c r="A73" s="10" t="s">
        <v>26</v>
      </c>
      <c r="B73" s="7">
        <v>2</v>
      </c>
      <c r="C73" s="6" t="s">
        <v>83</v>
      </c>
      <c r="D73" s="7" t="s">
        <v>80</v>
      </c>
      <c r="E73" s="7">
        <v>521.95000000000005</v>
      </c>
      <c r="F73" s="7" t="s">
        <v>69</v>
      </c>
      <c r="G73" s="7" t="s">
        <v>29</v>
      </c>
      <c r="H73" s="16">
        <f>'[1]Biens &amp; Travaux'!$O$64</f>
        <v>45626</v>
      </c>
      <c r="I73" s="16">
        <f>'[1]Biens &amp; Travaux'!$P$64</f>
        <v>45671</v>
      </c>
      <c r="J73" s="11">
        <f>'[1]Biens &amp; Travaux'!$S$64</f>
        <v>45710</v>
      </c>
      <c r="K73" s="6"/>
      <c r="L73" s="25">
        <f>'[1]Biens &amp; Travaux'!$V$64</f>
        <v>45845</v>
      </c>
      <c r="M73" s="6"/>
    </row>
    <row r="74" spans="1:61" ht="21.6" x14ac:dyDescent="0.3">
      <c r="A74" s="10" t="s">
        <v>26</v>
      </c>
      <c r="B74" s="7">
        <v>3</v>
      </c>
      <c r="C74" s="6" t="s">
        <v>84</v>
      </c>
      <c r="D74" s="7" t="s">
        <v>80</v>
      </c>
      <c r="E74" s="7">
        <v>173.98</v>
      </c>
      <c r="F74" s="7" t="s">
        <v>69</v>
      </c>
      <c r="G74" s="7" t="s">
        <v>82</v>
      </c>
      <c r="H74" s="16">
        <f>'[1]Biens &amp; Travaux'!$O$68</f>
        <v>45647</v>
      </c>
      <c r="I74" s="16">
        <f>'[1]Biens &amp; Travaux'!$P$68</f>
        <v>45677</v>
      </c>
      <c r="J74" s="11">
        <f>'[1]Biens &amp; Travaux'!$S$68</f>
        <v>45687</v>
      </c>
      <c r="K74" s="6"/>
      <c r="L74" s="25">
        <f>'[1]Biens &amp; Travaux'!$V$68</f>
        <v>45817</v>
      </c>
      <c r="M74" s="6"/>
    </row>
    <row r="75" spans="1:61" ht="21.6" x14ac:dyDescent="0.3">
      <c r="A75" s="10" t="s">
        <v>26</v>
      </c>
      <c r="B75" s="7">
        <v>4</v>
      </c>
      <c r="C75" s="6" t="s">
        <v>85</v>
      </c>
      <c r="D75" s="7" t="s">
        <v>80</v>
      </c>
      <c r="E75" s="7">
        <v>121.79</v>
      </c>
      <c r="F75" s="7" t="s">
        <v>69</v>
      </c>
      <c r="G75" s="7" t="s">
        <v>82</v>
      </c>
      <c r="H75" s="16">
        <f>'[1]Biens &amp; Travaux'!$O$72</f>
        <v>45647</v>
      </c>
      <c r="I75" s="16">
        <f>'[1]Biens &amp; Travaux'!$P$72</f>
        <v>45677</v>
      </c>
      <c r="J75" s="11">
        <f>'[1]Biens &amp; Travaux'!$S$72</f>
        <v>45687</v>
      </c>
      <c r="K75" s="6"/>
      <c r="L75" s="25">
        <f>'[1]Biens &amp; Travaux'!$V$72</f>
        <v>45817</v>
      </c>
      <c r="M75" s="6"/>
    </row>
    <row r="76" spans="1:61" x14ac:dyDescent="0.3">
      <c r="A76" s="10" t="s">
        <v>26</v>
      </c>
      <c r="B76" s="7">
        <v>5</v>
      </c>
      <c r="C76" s="6" t="s">
        <v>86</v>
      </c>
      <c r="D76" s="7" t="s">
        <v>80</v>
      </c>
      <c r="E76" s="7">
        <v>375.8</v>
      </c>
      <c r="F76" s="7" t="s">
        <v>69</v>
      </c>
      <c r="G76" s="7" t="s">
        <v>29</v>
      </c>
      <c r="H76" s="16">
        <f>'[1]Biens &amp; Travaux'!O76</f>
        <v>45758</v>
      </c>
      <c r="I76" s="16">
        <f>'[1]Biens &amp; Travaux'!P76</f>
        <v>45803</v>
      </c>
      <c r="J76" s="11">
        <f>'[1]Biens &amp; Travaux'!$S$76</f>
        <v>45842</v>
      </c>
      <c r="K76" s="6"/>
      <c r="L76" s="25">
        <f>'[1]Biens &amp; Travaux'!$V$76</f>
        <v>45977</v>
      </c>
      <c r="M76" s="6"/>
    </row>
    <row r="77" spans="1:61" ht="21.6" x14ac:dyDescent="0.3">
      <c r="A77" s="10" t="s">
        <v>26</v>
      </c>
      <c r="B77" s="7">
        <v>6</v>
      </c>
      <c r="C77" s="6" t="s">
        <v>87</v>
      </c>
      <c r="D77" s="7" t="s">
        <v>80</v>
      </c>
      <c r="E77" s="7">
        <v>260.97000000000003</v>
      </c>
      <c r="F77" s="7" t="s">
        <v>69</v>
      </c>
      <c r="G77" s="7" t="s">
        <v>29</v>
      </c>
      <c r="H77" s="16">
        <f>'[1]Biens &amp; Travaux'!O84</f>
        <v>45786</v>
      </c>
      <c r="I77" s="16">
        <f>'[1]Biens &amp; Travaux'!P84</f>
        <v>45831</v>
      </c>
      <c r="J77" s="11">
        <f>'[1]Biens &amp; Travaux'!$S$84</f>
        <v>45870</v>
      </c>
      <c r="K77" s="6"/>
      <c r="L77" s="25">
        <f>'[1]Biens &amp; Travaux'!$V$84</f>
        <v>46005</v>
      </c>
      <c r="M77" s="6"/>
    </row>
    <row r="78" spans="1:61" ht="43.2" x14ac:dyDescent="0.3">
      <c r="A78" s="10" t="s">
        <v>26</v>
      </c>
      <c r="B78" s="7">
        <v>7</v>
      </c>
      <c r="C78" s="6" t="s">
        <v>88</v>
      </c>
      <c r="D78" s="7" t="s">
        <v>80</v>
      </c>
      <c r="E78" s="7">
        <v>91.77</v>
      </c>
      <c r="F78" s="7" t="s">
        <v>69</v>
      </c>
      <c r="G78" s="7" t="s">
        <v>29</v>
      </c>
      <c r="H78" s="16">
        <f>'[1]Biens &amp; Travaux'!O84</f>
        <v>45786</v>
      </c>
      <c r="I78" s="16">
        <f>'[1]Biens &amp; Travaux'!P84</f>
        <v>45831</v>
      </c>
      <c r="J78" s="11">
        <f>'[1]Biens &amp; Travaux'!$S$84</f>
        <v>45870</v>
      </c>
      <c r="K78" s="6"/>
      <c r="L78" s="25">
        <f>'[1]Biens &amp; Travaux'!$V$84</f>
        <v>46005</v>
      </c>
      <c r="M78" s="6"/>
    </row>
    <row r="79" spans="1:61" ht="32.4" x14ac:dyDescent="0.3">
      <c r="A79" s="10" t="s">
        <v>26</v>
      </c>
      <c r="B79" s="7">
        <v>8</v>
      </c>
      <c r="C79" s="6" t="s">
        <v>89</v>
      </c>
      <c r="D79" s="7" t="s">
        <v>80</v>
      </c>
      <c r="E79" s="7">
        <v>30.45</v>
      </c>
      <c r="F79" s="7" t="s">
        <v>90</v>
      </c>
      <c r="G79" s="7" t="s">
        <v>82</v>
      </c>
      <c r="H79" s="16">
        <f>'[1]Biens &amp; Travaux'!O88</f>
        <v>45678</v>
      </c>
      <c r="I79" s="16">
        <f>'[1]Biens &amp; Travaux'!P88</f>
        <v>45708</v>
      </c>
      <c r="J79" s="11">
        <f>'[1]Biens &amp; Travaux'!$S$88</f>
        <v>45718</v>
      </c>
      <c r="K79" s="6"/>
      <c r="L79" s="25">
        <f>'[1]Biens &amp; Travaux'!$V$88</f>
        <v>45848</v>
      </c>
      <c r="M79" s="6"/>
    </row>
    <row r="80" spans="1:61" ht="32.4" x14ac:dyDescent="0.3">
      <c r="A80" s="10" t="s">
        <v>26</v>
      </c>
      <c r="B80" s="7">
        <v>9</v>
      </c>
      <c r="C80" s="6" t="s">
        <v>91</v>
      </c>
      <c r="D80" s="7" t="s">
        <v>80</v>
      </c>
      <c r="E80" s="7">
        <v>130.49</v>
      </c>
      <c r="F80" s="7" t="s">
        <v>69</v>
      </c>
      <c r="G80" s="7" t="s">
        <v>82</v>
      </c>
      <c r="H80" s="16">
        <f>'[1]Biens &amp; Travaux'!O92</f>
        <v>45678</v>
      </c>
      <c r="I80" s="16">
        <f>'[1]Biens &amp; Travaux'!P92</f>
        <v>45708</v>
      </c>
      <c r="J80" s="11">
        <f>'[1]Biens &amp; Travaux'!$S$92</f>
        <v>45718</v>
      </c>
      <c r="K80" s="6"/>
      <c r="L80" s="25">
        <f>'[1]Biens &amp; Travaux'!$V$92</f>
        <v>45848</v>
      </c>
      <c r="M80" s="6"/>
    </row>
    <row r="81" spans="1:13" ht="64.8" x14ac:dyDescent="0.3">
      <c r="A81" s="10" t="s">
        <v>26</v>
      </c>
      <c r="B81" s="7">
        <v>10</v>
      </c>
      <c r="C81" s="6" t="s">
        <v>92</v>
      </c>
      <c r="D81" s="7" t="s">
        <v>80</v>
      </c>
      <c r="E81" s="7">
        <v>2799.99</v>
      </c>
      <c r="F81" s="7" t="s">
        <v>69</v>
      </c>
      <c r="G81" s="7" t="s">
        <v>29</v>
      </c>
      <c r="H81" s="16">
        <f>'[1]Biens &amp; Travaux'!O96</f>
        <v>45879</v>
      </c>
      <c r="I81" s="16">
        <f>'[1]Biens &amp; Travaux'!P96</f>
        <v>45924</v>
      </c>
      <c r="J81" s="11">
        <f>'[1]Biens &amp; Travaux'!$S$96</f>
        <v>45963</v>
      </c>
      <c r="K81" s="6"/>
      <c r="L81" s="25">
        <f>'[1]Biens &amp; Travaux'!$S$96</f>
        <v>45963</v>
      </c>
      <c r="M81" s="6"/>
    </row>
    <row r="82" spans="1:13" ht="32.4" x14ac:dyDescent="0.3">
      <c r="A82" s="10" t="s">
        <v>26</v>
      </c>
      <c r="B82" s="7">
        <v>11</v>
      </c>
      <c r="C82" s="6" t="s">
        <v>93</v>
      </c>
      <c r="D82" s="7" t="s">
        <v>80</v>
      </c>
      <c r="E82" s="7">
        <v>20</v>
      </c>
      <c r="F82" s="7" t="s">
        <v>90</v>
      </c>
      <c r="G82" s="7" t="s">
        <v>82</v>
      </c>
      <c r="H82" s="16">
        <f>'[1]Biens &amp; Travaux'!O100</f>
        <v>45741</v>
      </c>
      <c r="I82" s="16">
        <f>'[1]Biens &amp; Travaux'!P100</f>
        <v>45771</v>
      </c>
      <c r="J82" s="11">
        <f>'[1]Biens &amp; Travaux'!$S$100</f>
        <v>45781</v>
      </c>
      <c r="K82" s="6"/>
      <c r="L82" s="25">
        <f>'[1]Biens &amp; Travaux'!$V$100</f>
        <v>45911</v>
      </c>
      <c r="M82" s="6"/>
    </row>
    <row r="83" spans="1:13" ht="48" customHeight="1" x14ac:dyDescent="0.3">
      <c r="A83" s="10" t="s">
        <v>26</v>
      </c>
      <c r="B83" s="7">
        <v>12</v>
      </c>
      <c r="C83" s="6" t="s">
        <v>94</v>
      </c>
      <c r="D83" s="7" t="s">
        <v>80</v>
      </c>
      <c r="E83" s="7">
        <v>80</v>
      </c>
      <c r="F83" s="7" t="s">
        <v>69</v>
      </c>
      <c r="G83" s="7" t="s">
        <v>82</v>
      </c>
      <c r="H83" s="16">
        <f>'[1]Biens &amp; Travaux'!O104</f>
        <v>45529</v>
      </c>
      <c r="I83" s="16">
        <f>'[1]Biens &amp; Travaux'!P104</f>
        <v>45559</v>
      </c>
      <c r="J83" s="11">
        <f>'[1]Biens &amp; Travaux'!$S$104</f>
        <v>45569</v>
      </c>
      <c r="K83" s="6"/>
      <c r="L83" s="25">
        <f>'[1]Biens &amp; Travaux'!$V$104</f>
        <v>45699</v>
      </c>
      <c r="M83" s="6"/>
    </row>
    <row r="84" spans="1:13" ht="21.6" x14ac:dyDescent="0.3">
      <c r="A84" s="10" t="s">
        <v>26</v>
      </c>
      <c r="B84" s="7">
        <v>13</v>
      </c>
      <c r="C84" s="6" t="s">
        <v>95</v>
      </c>
      <c r="D84" s="7" t="s">
        <v>80</v>
      </c>
      <c r="E84" s="7">
        <v>260.97000000000003</v>
      </c>
      <c r="F84" s="7" t="s">
        <v>69</v>
      </c>
      <c r="G84" s="7" t="s">
        <v>29</v>
      </c>
      <c r="H84" s="16">
        <f>'[1]Biens &amp; Travaux'!O108</f>
        <v>45626</v>
      </c>
      <c r="I84" s="16">
        <f>'[1]Biens &amp; Travaux'!P108</f>
        <v>45671</v>
      </c>
      <c r="J84" s="11">
        <f>'[1]Biens &amp; Travaux'!$S$108</f>
        <v>45710</v>
      </c>
      <c r="K84" s="6"/>
      <c r="L84" s="25">
        <f>'[1]Biens &amp; Travaux'!$V$108</f>
        <v>45845</v>
      </c>
      <c r="M84" s="6"/>
    </row>
    <row r="85" spans="1:13" ht="21.6" x14ac:dyDescent="0.3">
      <c r="A85" s="10" t="s">
        <v>26</v>
      </c>
      <c r="B85" s="7">
        <v>14</v>
      </c>
      <c r="C85" s="6" t="s">
        <v>96</v>
      </c>
      <c r="D85" s="7" t="s">
        <v>80</v>
      </c>
      <c r="E85" s="7">
        <v>52.19</v>
      </c>
      <c r="F85" s="7" t="s">
        <v>90</v>
      </c>
      <c r="G85" s="7" t="s">
        <v>82</v>
      </c>
      <c r="H85" s="16">
        <f>'[1]Biens &amp; Travaux'!O112</f>
        <v>45562</v>
      </c>
      <c r="I85" s="16">
        <f>'[1]Biens &amp; Travaux'!P112</f>
        <v>45592</v>
      </c>
      <c r="J85" s="11">
        <f>'[1]Biens &amp; Travaux'!$S$112</f>
        <v>45602</v>
      </c>
      <c r="K85" s="6"/>
      <c r="L85" s="25">
        <f>'[1]Biens &amp; Travaux'!$V$112</f>
        <v>45732</v>
      </c>
      <c r="M85" s="6"/>
    </row>
    <row r="86" spans="1:13" ht="74.25" customHeight="1" x14ac:dyDescent="0.3">
      <c r="A86" s="10" t="s">
        <v>26</v>
      </c>
      <c r="B86" s="7">
        <v>15</v>
      </c>
      <c r="C86" s="6" t="s">
        <v>97</v>
      </c>
      <c r="D86" s="7" t="s">
        <v>80</v>
      </c>
      <c r="E86" s="7">
        <v>26.45</v>
      </c>
      <c r="F86" s="7" t="s">
        <v>90</v>
      </c>
      <c r="G86" s="7" t="s">
        <v>82</v>
      </c>
      <c r="H86" s="16">
        <f>'[1]Biens &amp; Travaux'!O116</f>
        <v>45599</v>
      </c>
      <c r="I86" s="16">
        <f>'[1]Biens &amp; Travaux'!P116</f>
        <v>45629</v>
      </c>
      <c r="J86" s="11">
        <f>'[1]Biens &amp; Travaux'!$S$116</f>
        <v>45639</v>
      </c>
      <c r="K86" s="6"/>
      <c r="L86" s="25">
        <f>'[1]Biens &amp; Travaux'!$V$116</f>
        <v>45769</v>
      </c>
      <c r="M86" s="6"/>
    </row>
    <row r="87" spans="1:13" ht="57.75" customHeight="1" x14ac:dyDescent="0.3">
      <c r="A87" s="10" t="s">
        <v>26</v>
      </c>
      <c r="B87" s="7">
        <v>16</v>
      </c>
      <c r="C87" s="6" t="s">
        <v>98</v>
      </c>
      <c r="D87" s="7" t="s">
        <v>80</v>
      </c>
      <c r="E87" s="7">
        <v>147.85</v>
      </c>
      <c r="F87" s="7" t="s">
        <v>69</v>
      </c>
      <c r="G87" s="7" t="s">
        <v>82</v>
      </c>
      <c r="H87" s="16">
        <f>'[1]Biens &amp; Travaux'!O120</f>
        <v>45599</v>
      </c>
      <c r="I87" s="16">
        <f>'[1]Biens &amp; Travaux'!P120</f>
        <v>45629</v>
      </c>
      <c r="J87" s="11">
        <f>'[1]Biens &amp; Travaux'!$S$120</f>
        <v>45639</v>
      </c>
      <c r="K87" s="6"/>
      <c r="L87" s="25">
        <f>'[1]Biens &amp; Travaux'!$V$120</f>
        <v>45769</v>
      </c>
      <c r="M87" s="6"/>
    </row>
    <row r="88" spans="1:13" ht="21.6" x14ac:dyDescent="0.3">
      <c r="A88" s="10" t="s">
        <v>26</v>
      </c>
      <c r="B88" s="7">
        <v>17</v>
      </c>
      <c r="C88" s="6" t="s">
        <v>99</v>
      </c>
      <c r="D88" s="7" t="s">
        <v>80</v>
      </c>
      <c r="E88" s="7">
        <v>110.65</v>
      </c>
      <c r="F88" s="7" t="s">
        <v>69</v>
      </c>
      <c r="G88" s="7" t="s">
        <v>82</v>
      </c>
      <c r="H88" s="16">
        <f>'[1]Biens &amp; Travaux'!O124</f>
        <v>45434</v>
      </c>
      <c r="I88" s="16">
        <f>'[1]Biens &amp; Travaux'!P124</f>
        <v>45464</v>
      </c>
      <c r="J88" s="11">
        <f>'[1]Biens &amp; Travaux'!$S$124</f>
        <v>45474</v>
      </c>
      <c r="K88" s="6"/>
      <c r="L88" s="25">
        <f>'[1]Biens &amp; Travaux'!$V$124</f>
        <v>45604</v>
      </c>
      <c r="M88" s="6"/>
    </row>
    <row r="89" spans="1:13" x14ac:dyDescent="0.3">
      <c r="A89" s="10" t="s">
        <v>26</v>
      </c>
      <c r="B89" s="7">
        <v>18</v>
      </c>
      <c r="C89" s="6" t="s">
        <v>100</v>
      </c>
      <c r="D89" s="7" t="s">
        <v>80</v>
      </c>
      <c r="E89" s="7">
        <v>34.799999999999997</v>
      </c>
      <c r="F89" s="7" t="s">
        <v>69</v>
      </c>
      <c r="G89" s="7" t="s">
        <v>82</v>
      </c>
      <c r="H89" s="16">
        <f t="shared" ref="H89:L89" si="5">H88</f>
        <v>45434</v>
      </c>
      <c r="I89" s="16">
        <f t="shared" si="5"/>
        <v>45464</v>
      </c>
      <c r="J89" s="11">
        <f t="shared" si="5"/>
        <v>45474</v>
      </c>
      <c r="K89" s="11"/>
      <c r="L89" s="25">
        <f t="shared" si="5"/>
        <v>45604</v>
      </c>
      <c r="M89" s="6"/>
    </row>
    <row r="90" spans="1:13" x14ac:dyDescent="0.3">
      <c r="A90" s="10" t="s">
        <v>26</v>
      </c>
      <c r="B90" s="7">
        <v>19</v>
      </c>
      <c r="C90" s="6" t="s">
        <v>101</v>
      </c>
      <c r="D90" s="7" t="s">
        <v>80</v>
      </c>
      <c r="E90" s="7">
        <v>60.9</v>
      </c>
      <c r="F90" s="7" t="s">
        <v>69</v>
      </c>
      <c r="G90" s="7" t="s">
        <v>82</v>
      </c>
      <c r="H90" s="16">
        <f t="shared" ref="H90:L90" si="6">H88</f>
        <v>45434</v>
      </c>
      <c r="I90" s="16">
        <f t="shared" si="6"/>
        <v>45464</v>
      </c>
      <c r="J90" s="11">
        <f t="shared" si="6"/>
        <v>45474</v>
      </c>
      <c r="K90" s="11"/>
      <c r="L90" s="25">
        <f t="shared" si="6"/>
        <v>45604</v>
      </c>
      <c r="M90" s="6"/>
    </row>
    <row r="91" spans="1:13" x14ac:dyDescent="0.3">
      <c r="A91" s="50" t="s">
        <v>13</v>
      </c>
      <c r="B91" s="53"/>
      <c r="C91" s="54"/>
      <c r="D91" s="55"/>
      <c r="E91" s="64">
        <f>E12+E13+E14+E15+E16+E18+E17+E19+E20+E21+E22+E23+E24+E28+E29+E30+E40+E41+E42+E43+E44+E45+E46+E47+E48+E31+E32+E33+E34+E35+E36+E37+E38+E39+E49+E50+E51+E52+E53+E54+E55+E56+E57+E59+E60+E61+E62+E63+E64+E25+E26+E27+E65+E66+E67+E68+E69+E70+E72+E73+E74+E75+E76+E77+E78+E79+E80+E81+E82+E83+E84+E85+E86+E87+E88+E89+E90</f>
        <v>17731.48</v>
      </c>
      <c r="F91" s="53"/>
      <c r="G91" s="54"/>
      <c r="H91" s="54"/>
      <c r="I91" s="54"/>
      <c r="J91" s="55"/>
      <c r="K91" s="53"/>
      <c r="L91" s="53"/>
      <c r="M91" s="55"/>
    </row>
    <row r="92" spans="1:13" x14ac:dyDescent="0.3">
      <c r="A92" s="51"/>
      <c r="B92" s="56"/>
      <c r="C92" s="57"/>
      <c r="D92" s="58"/>
      <c r="E92" s="65"/>
      <c r="F92" s="56"/>
      <c r="G92" s="57"/>
      <c r="H92" s="57"/>
      <c r="I92" s="57"/>
      <c r="J92" s="58"/>
      <c r="K92" s="56"/>
      <c r="L92" s="56"/>
      <c r="M92" s="58"/>
    </row>
    <row r="93" spans="1:13" x14ac:dyDescent="0.3">
      <c r="A93" s="52"/>
      <c r="B93" s="59"/>
      <c r="C93" s="60"/>
      <c r="D93" s="61"/>
      <c r="E93" s="66"/>
      <c r="F93" s="59"/>
      <c r="G93" s="60"/>
      <c r="H93" s="60"/>
      <c r="I93" s="60"/>
      <c r="J93" s="61"/>
      <c r="K93" s="59"/>
      <c r="L93" s="59"/>
      <c r="M93" s="61"/>
    </row>
    <row r="94" spans="1:13" x14ac:dyDescent="0.3">
      <c r="A94" s="3"/>
      <c r="B94" s="19"/>
      <c r="C94" s="2"/>
      <c r="D94" s="2"/>
      <c r="E94" s="19"/>
      <c r="F94" s="19"/>
      <c r="G94" s="19"/>
      <c r="H94" s="2"/>
      <c r="I94" s="2"/>
      <c r="J94" s="2"/>
      <c r="K94" s="2"/>
      <c r="L94" s="23"/>
      <c r="M94" s="2"/>
    </row>
    <row r="95" spans="1:13" ht="18.600000000000001" customHeight="1" x14ac:dyDescent="0.3">
      <c r="A95" s="9" t="s">
        <v>14</v>
      </c>
      <c r="B95" s="73" t="s">
        <v>15</v>
      </c>
      <c r="C95" s="73"/>
      <c r="D95" s="73"/>
      <c r="E95" s="73"/>
      <c r="F95" s="73"/>
      <c r="G95" s="73"/>
      <c r="H95" s="73"/>
      <c r="I95" s="73"/>
      <c r="J95" s="73"/>
      <c r="K95" s="73"/>
      <c r="L95" s="73"/>
      <c r="M95" s="73"/>
    </row>
    <row r="96" spans="1:13" ht="18.600000000000001" customHeight="1" x14ac:dyDescent="0.3">
      <c r="A96" s="9" t="s">
        <v>4</v>
      </c>
      <c r="B96" s="73" t="s">
        <v>16</v>
      </c>
      <c r="C96" s="73"/>
      <c r="D96" s="73"/>
      <c r="E96" s="73"/>
      <c r="F96" s="73"/>
      <c r="G96" s="73"/>
      <c r="H96" s="73"/>
      <c r="I96" s="73"/>
      <c r="J96" s="73"/>
      <c r="K96" s="73"/>
      <c r="L96" s="73"/>
      <c r="M96" s="73"/>
    </row>
    <row r="97" spans="1:13" ht="18.600000000000001" customHeight="1" x14ac:dyDescent="0.3">
      <c r="A97" s="9" t="s">
        <v>17</v>
      </c>
      <c r="B97" s="73" t="s">
        <v>18</v>
      </c>
      <c r="C97" s="73"/>
      <c r="D97" s="73"/>
      <c r="E97" s="73"/>
      <c r="F97" s="73"/>
      <c r="G97" s="73"/>
      <c r="H97" s="73"/>
      <c r="I97" s="73"/>
      <c r="J97" s="73"/>
      <c r="K97" s="73"/>
      <c r="L97" s="73"/>
      <c r="M97" s="73"/>
    </row>
    <row r="98" spans="1:13" ht="18.600000000000001" customHeight="1" x14ac:dyDescent="0.3">
      <c r="A98" s="9" t="s">
        <v>19</v>
      </c>
      <c r="B98" s="73" t="s">
        <v>24</v>
      </c>
      <c r="C98" s="73"/>
      <c r="D98" s="73"/>
      <c r="E98" s="73"/>
      <c r="F98" s="73"/>
      <c r="G98" s="73"/>
      <c r="H98" s="73"/>
      <c r="I98" s="73"/>
      <c r="J98" s="73"/>
      <c r="K98" s="73"/>
      <c r="L98" s="73"/>
      <c r="M98" s="73"/>
    </row>
    <row r="99" spans="1:13" ht="18.600000000000001" customHeight="1" x14ac:dyDescent="0.3">
      <c r="A99" s="9" t="s">
        <v>20</v>
      </c>
      <c r="B99" s="73" t="s">
        <v>21</v>
      </c>
      <c r="C99" s="73"/>
      <c r="D99" s="73"/>
      <c r="E99" s="73"/>
      <c r="F99" s="73"/>
      <c r="G99" s="73"/>
      <c r="H99" s="73"/>
      <c r="I99" s="73"/>
      <c r="J99" s="73"/>
      <c r="K99" s="73"/>
      <c r="L99" s="73"/>
      <c r="M99" s="73"/>
    </row>
  </sheetData>
  <mergeCells count="23">
    <mergeCell ref="B97:M97"/>
    <mergeCell ref="B98:M98"/>
    <mergeCell ref="B99:M99"/>
    <mergeCell ref="B95:M95"/>
    <mergeCell ref="B96:M96"/>
    <mergeCell ref="A91:A93"/>
    <mergeCell ref="B91:D93"/>
    <mergeCell ref="F91:J93"/>
    <mergeCell ref="L91:M93"/>
    <mergeCell ref="A5:C5"/>
    <mergeCell ref="A9:M9"/>
    <mergeCell ref="A6:C6"/>
    <mergeCell ref="E91:E93"/>
    <mergeCell ref="K91:K93"/>
    <mergeCell ref="A7:C7"/>
    <mergeCell ref="D6:H6"/>
    <mergeCell ref="D7:H7"/>
    <mergeCell ref="A1:M1"/>
    <mergeCell ref="A4:C4"/>
    <mergeCell ref="D5:H5"/>
    <mergeCell ref="D4:H4"/>
    <mergeCell ref="A3:C3"/>
    <mergeCell ref="D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SNFI</dc:creator>
  <cp:lastModifiedBy>HP COMPUTER</cp:lastModifiedBy>
  <dcterms:created xsi:type="dcterms:W3CDTF">2022-02-11T13:00:31Z</dcterms:created>
  <dcterms:modified xsi:type="dcterms:W3CDTF">2024-05-03T08:14:04Z</dcterms:modified>
</cp:coreProperties>
</file>